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9"/>
            <color indexed="8"/>
            <rFont val="Tahoma"/>
            <family val="2"/>
          </rPr>
          <t>Μέγεθος Δείγματος</t>
        </r>
      </text>
    </comment>
    <comment ref="E9" authorId="0">
      <text>
        <r>
          <rPr>
            <b/>
            <sz val="9"/>
            <color indexed="8"/>
            <rFont val="Tahoma"/>
            <family val="2"/>
          </rPr>
          <t>Παραλλακτικότητα</t>
        </r>
      </text>
    </comment>
    <comment ref="A112" authorId="0">
      <text>
        <r>
          <rPr>
            <b/>
            <sz val="9"/>
            <color indexed="8"/>
            <rFont val="Tahoma"/>
            <family val="2"/>
          </rPr>
          <t>S</t>
        </r>
        <r>
          <rPr>
            <b/>
            <vertAlign val="superscript"/>
            <sz val="9"/>
            <color indexed="8"/>
            <rFont val="Tahoma"/>
            <family val="2"/>
          </rPr>
          <t>2</t>
        </r>
        <r>
          <rPr>
            <b/>
            <vertAlign val="subscript"/>
            <sz val="9"/>
            <color indexed="8"/>
            <rFont val="Tahoma"/>
            <family val="2"/>
          </rPr>
          <t>q</t>
        </r>
        <r>
          <rPr>
            <b/>
            <sz val="9"/>
            <color indexed="8"/>
            <rFont val="Tahoma"/>
            <family val="2"/>
          </rPr>
          <t xml:space="preserve"> είναι η κοινή Παραλλακτικότητα</t>
        </r>
      </text>
    </comment>
    <comment ref="A115" authorId="0">
      <text>
        <r>
          <rPr>
            <b/>
            <sz val="11"/>
            <color indexed="8"/>
            <rFont val="Calibri"/>
            <family val="2"/>
          </rPr>
          <t xml:space="preserve">Διορθωμένο BTS </t>
        </r>
      </text>
    </comment>
  </commentList>
</comments>
</file>

<file path=xl/sharedStrings.xml><?xml version="1.0" encoding="utf-8"?>
<sst xmlns="http://schemas.openxmlformats.org/spreadsheetml/2006/main" count="24" uniqueCount="24">
  <si>
    <t>Έλεγχος σφαιρικότητας Bartlett-(Bartlett’s Test of Sphericity)</t>
  </si>
  <si>
    <t>N</t>
  </si>
  <si>
    <t>Σύνολo</t>
  </si>
  <si>
    <t>Bαθμοί Eλευθερίας</t>
  </si>
  <si>
    <r>
      <t>S</t>
    </r>
    <r>
      <rPr>
        <b/>
        <vertAlign val="superscript"/>
        <sz val="11"/>
        <color indexed="8"/>
        <rFont val="Arial"/>
        <family val="2"/>
      </rPr>
      <t>2</t>
    </r>
    <r>
      <rPr>
        <b/>
        <vertAlign val="subscript"/>
        <sz val="11"/>
        <color indexed="8"/>
        <rFont val="Arial"/>
        <family val="2"/>
      </rPr>
      <t>q</t>
    </r>
    <r>
      <rPr>
        <b/>
        <vertAlign val="superscript"/>
        <sz val="11"/>
        <color indexed="8"/>
        <rFont val="Arial"/>
        <family val="2"/>
      </rPr>
      <t xml:space="preserve"> </t>
    </r>
  </si>
  <si>
    <r>
      <t>BTS  χ</t>
    </r>
    <r>
      <rPr>
        <b/>
        <vertAlign val="superscript"/>
        <sz val="11"/>
        <color indexed="8"/>
        <rFont val="Arial"/>
        <family val="2"/>
      </rPr>
      <t xml:space="preserve">2 </t>
    </r>
  </si>
  <si>
    <r>
      <t>σ</t>
    </r>
    <r>
      <rPr>
        <b/>
        <i/>
        <vertAlign val="subscript"/>
        <sz val="14"/>
        <color indexed="8"/>
        <rFont val="Arial"/>
        <family val="2"/>
      </rPr>
      <t>1</t>
    </r>
    <r>
      <rPr>
        <b/>
        <i/>
        <vertAlign val="superscript"/>
        <sz val="14"/>
        <color indexed="8"/>
        <rFont val="Arial"/>
        <family val="2"/>
      </rPr>
      <t xml:space="preserve">2 </t>
    </r>
    <r>
      <rPr>
        <b/>
        <i/>
        <sz val="14"/>
        <color indexed="8"/>
        <rFont val="Arial"/>
        <family val="2"/>
      </rPr>
      <t xml:space="preserve"> =σ</t>
    </r>
    <r>
      <rPr>
        <b/>
        <i/>
        <vertAlign val="subscript"/>
        <sz val="14"/>
        <color indexed="8"/>
        <rFont val="Arial"/>
        <family val="2"/>
      </rPr>
      <t>2</t>
    </r>
    <r>
      <rPr>
        <b/>
        <i/>
        <vertAlign val="superscript"/>
        <sz val="14"/>
        <color indexed="8"/>
        <rFont val="Arial"/>
        <family val="2"/>
      </rPr>
      <t xml:space="preserve">2 </t>
    </r>
    <r>
      <rPr>
        <b/>
        <i/>
        <sz val="14"/>
        <color indexed="8"/>
        <rFont val="Arial"/>
        <family val="2"/>
      </rPr>
      <t>=........= σ</t>
    </r>
    <r>
      <rPr>
        <b/>
        <i/>
        <vertAlign val="subscript"/>
        <sz val="14"/>
        <color indexed="8"/>
        <rFont val="Arial"/>
        <family val="2"/>
      </rPr>
      <t>100</t>
    </r>
    <r>
      <rPr>
        <b/>
        <i/>
        <vertAlign val="superscript"/>
        <sz val="14"/>
        <color indexed="8"/>
        <rFont val="Arial"/>
        <family val="2"/>
      </rPr>
      <t xml:space="preserve">2    </t>
    </r>
  </si>
  <si>
    <r>
      <t>P</t>
    </r>
    <r>
      <rPr>
        <b/>
        <sz val="12"/>
        <color indexed="8"/>
        <rFont val="Arial"/>
        <family val="2"/>
      </rPr>
      <t xml:space="preserve"> (Sig. ή Prob.)</t>
    </r>
  </si>
  <si>
    <t>Τουλάχιστον δύο διαφέρουν</t>
  </si>
  <si>
    <t xml:space="preserve">A/A </t>
  </si>
  <si>
    <r>
      <t>S</t>
    </r>
    <r>
      <rPr>
        <vertAlign val="superscript"/>
        <sz val="14"/>
        <rFont val="Arial"/>
        <family val="2"/>
      </rPr>
      <t>2</t>
    </r>
  </si>
  <si>
    <r>
      <t>(n-1)In(S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</t>
    </r>
  </si>
  <si>
    <r>
      <t>In(S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</t>
    </r>
  </si>
  <si>
    <r>
      <t xml:space="preserve">Corrected BTS </t>
    </r>
    <r>
      <rPr>
        <b/>
        <i/>
        <sz val="12"/>
        <color indexed="8"/>
        <rFont val="Arial"/>
        <family val="2"/>
      </rPr>
      <t>χ</t>
    </r>
    <r>
      <rPr>
        <b/>
        <vertAlign val="superscript"/>
        <sz val="11"/>
        <color indexed="8"/>
        <rFont val="Arial"/>
        <family val="2"/>
      </rPr>
      <t xml:space="preserve">2 </t>
    </r>
  </si>
  <si>
    <t>C</t>
  </si>
  <si>
    <t>Δώστε το πλήθος των Παραλλακτικοτήτων =</t>
  </si>
  <si>
    <r>
      <t xml:space="preserve">Επίπεδο σημαντικότητας </t>
    </r>
    <r>
      <rPr>
        <b/>
        <i/>
        <sz val="12"/>
        <color indexed="8"/>
        <rFont val="Arial"/>
        <family val="2"/>
      </rPr>
      <t xml:space="preserve">α </t>
    </r>
  </si>
  <si>
    <r>
      <t>(n-1)S</t>
    </r>
    <r>
      <rPr>
        <vertAlign val="superscript"/>
        <sz val="14"/>
        <rFont val="Arial"/>
        <family val="2"/>
      </rPr>
      <t>2</t>
    </r>
  </si>
  <si>
    <r>
      <t>Η</t>
    </r>
    <r>
      <rPr>
        <b/>
        <vertAlign val="subscript"/>
        <sz val="16"/>
        <color indexed="8"/>
        <rFont val="Arial"/>
        <family val="2"/>
      </rPr>
      <t>ο</t>
    </r>
    <r>
      <rPr>
        <b/>
        <sz val="14"/>
        <color indexed="8"/>
        <rFont val="Arial"/>
        <family val="2"/>
      </rPr>
      <t>:</t>
    </r>
  </si>
  <si>
    <r>
      <t>Η</t>
    </r>
    <r>
      <rPr>
        <b/>
        <vertAlign val="sub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>:</t>
    </r>
  </si>
  <si>
    <t>Απόφαση:</t>
  </si>
  <si>
    <t>Προγραμματισμός: Χρήστος Στεφανής (Μεταπτυχιακός Φοιτητής, ΕΤΤ, Ιούνιος 2014)</t>
  </si>
  <si>
    <t>Μπορείτε να εισάγετε τιμές μόνο στα κελιά με γκρίζο φόντο. Μπορείτε να εισάγετε τιμές παραλλακτικότητας μόνο &gt;1.</t>
  </si>
  <si>
    <t>Επίβλεψη-Επιμέλεια: Δρ. Γεώργιος Μενεξές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</si>
</sst>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  <numFmt numFmtId="165" formatCode="0.000"/>
    <numFmt numFmtId="166" formatCode="0.0000"/>
    <numFmt numFmtId="167" formatCode="0.00E+000"/>
    <numFmt numFmtId="168" formatCode="#,##0.00_ ;[Red]\-#,##0.00\ "/>
    <numFmt numFmtId="169" formatCode="#,##0.0_ ;[Red]\-#,##0.0\ "/>
    <numFmt numFmtId="170" formatCode="#,##0_ ;[Red]\-#,##0\ "/>
    <numFmt numFmtId="171" formatCode="0.000000"/>
    <numFmt numFmtId="172" formatCode="0.00000"/>
    <numFmt numFmtId="173" formatCode="0.0000000"/>
    <numFmt numFmtId="174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trike/>
      <sz val="11"/>
      <color indexed="14"/>
      <name val="Calibri"/>
      <family val="2"/>
    </font>
    <font>
      <b/>
      <sz val="13"/>
      <color indexed="25"/>
      <name val="Calibri"/>
      <family val="2"/>
    </font>
    <font>
      <b/>
      <sz val="12"/>
      <color indexed="25"/>
      <name val="Calibri"/>
      <family val="2"/>
    </font>
    <font>
      <b/>
      <sz val="14"/>
      <color indexed="21"/>
      <name val="Calibri"/>
      <family val="2"/>
    </font>
    <font>
      <b/>
      <sz val="12"/>
      <color indexed="54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9"/>
      <color indexed="8"/>
      <name val="Tahoma"/>
      <family val="2"/>
    </font>
    <font>
      <b/>
      <vertAlign val="superscript"/>
      <sz val="9"/>
      <color indexed="8"/>
      <name val="Tahoma"/>
      <family val="2"/>
    </font>
    <font>
      <b/>
      <vertAlign val="subscript"/>
      <sz val="9"/>
      <color indexed="8"/>
      <name val="Tahoma"/>
      <family val="2"/>
    </font>
    <font>
      <sz val="8"/>
      <name val="Calibri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vertAlign val="subscript"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4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sz val="11"/>
      <color indexed="8"/>
      <name val="Calibri"/>
      <family val="2"/>
    </font>
    <font>
      <b/>
      <i/>
      <sz val="12"/>
      <color indexed="50"/>
      <name val="Arial"/>
      <family val="2"/>
    </font>
    <font>
      <b/>
      <sz val="24"/>
      <color indexed="50"/>
      <name val="Arial"/>
      <family val="2"/>
    </font>
    <font>
      <sz val="11"/>
      <color indexed="50"/>
      <name val="Arial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" fillId="0" borderId="0" applyNumberFormat="0" applyBorder="0" applyProtection="0">
      <alignment wrapText="1"/>
    </xf>
    <xf numFmtId="0" fontId="4" fillId="2" borderId="0" applyNumberFormat="0" applyBorder="0" applyProtection="0">
      <alignment wrapText="1"/>
    </xf>
    <xf numFmtId="0" fontId="5" fillId="2" borderId="0" applyNumberFormat="0" applyBorder="0" applyProtection="0">
      <alignment wrapText="1"/>
    </xf>
    <xf numFmtId="0" fontId="11" fillId="3" borderId="0" applyNumberFormat="0" applyBorder="0" applyProtection="0">
      <alignment wrapText="1"/>
    </xf>
    <xf numFmtId="0" fontId="12" fillId="3" borderId="0" applyNumberFormat="0" applyBorder="0" applyProtection="0">
      <alignment wrapText="1"/>
    </xf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Protection="0">
      <alignment wrapText="1"/>
    </xf>
    <xf numFmtId="0" fontId="9" fillId="0" borderId="0" applyNumberFormat="0" applyFill="0" applyBorder="0" applyProtection="0">
      <alignment wrapText="1"/>
    </xf>
    <xf numFmtId="0" fontId="0" fillId="0" borderId="0" applyNumberFormat="0" applyBorder="0" applyProtection="0">
      <alignment wrapText="1"/>
    </xf>
    <xf numFmtId="0" fontId="4" fillId="7" borderId="0" applyNumberFormat="0" applyBorder="0" applyProtection="0">
      <alignment wrapText="1"/>
    </xf>
    <xf numFmtId="0" fontId="10" fillId="3" borderId="0" applyNumberFormat="0" applyBorder="0" applyProtection="0">
      <alignment wrapText="1"/>
    </xf>
    <xf numFmtId="0" fontId="0" fillId="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9" borderId="0" xfId="0" applyFont="1" applyFill="1" applyAlignment="1">
      <alignment/>
    </xf>
    <xf numFmtId="170" fontId="20" fillId="10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18" fillId="12" borderId="0" xfId="0" applyFont="1" applyFill="1" applyAlignment="1">
      <alignment/>
    </xf>
    <xf numFmtId="166" fontId="18" fillId="9" borderId="0" xfId="0" applyNumberFormat="1" applyFont="1" applyFill="1" applyAlignment="1">
      <alignment/>
    </xf>
    <xf numFmtId="0" fontId="20" fillId="0" borderId="0" xfId="0" applyFont="1" applyAlignment="1">
      <alignment/>
    </xf>
    <xf numFmtId="16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0" fontId="17" fillId="13" borderId="0" xfId="0" applyFont="1" applyFill="1" applyBorder="1" applyAlignment="1">
      <alignment/>
    </xf>
    <xf numFmtId="0" fontId="17" fillId="13" borderId="0" xfId="0" applyFont="1" applyFill="1" applyBorder="1" applyAlignment="1">
      <alignment horizontal="left"/>
    </xf>
    <xf numFmtId="0" fontId="18" fillId="14" borderId="0" xfId="0" applyFont="1" applyFill="1" applyAlignment="1">
      <alignment/>
    </xf>
    <xf numFmtId="0" fontId="29" fillId="0" borderId="0" xfId="0" applyFont="1" applyAlignment="1">
      <alignment/>
    </xf>
    <xf numFmtId="0" fontId="29" fillId="9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2" fontId="20" fillId="15" borderId="0" xfId="0" applyNumberFormat="1" applyFont="1" applyFill="1" applyAlignment="1">
      <alignment horizontal="center"/>
    </xf>
    <xf numFmtId="0" fontId="21" fillId="16" borderId="0" xfId="0" applyFont="1" applyFill="1" applyAlignment="1">
      <alignment/>
    </xf>
    <xf numFmtId="0" fontId="21" fillId="16" borderId="0" xfId="0" applyFont="1" applyFill="1" applyAlignment="1">
      <alignment/>
    </xf>
    <xf numFmtId="0" fontId="27" fillId="16" borderId="0" xfId="0" applyFont="1" applyFill="1" applyAlignment="1">
      <alignment/>
    </xf>
    <xf numFmtId="2" fontId="21" fillId="17" borderId="0" xfId="0" applyNumberFormat="1" applyFont="1" applyFill="1" applyAlignment="1">
      <alignment/>
    </xf>
    <xf numFmtId="0" fontId="21" fillId="17" borderId="0" xfId="0" applyFont="1" applyFill="1" applyAlignment="1">
      <alignment/>
    </xf>
    <xf numFmtId="166" fontId="21" fillId="18" borderId="0" xfId="0" applyNumberFormat="1" applyFont="1" applyFill="1" applyAlignment="1">
      <alignment/>
    </xf>
    <xf numFmtId="0" fontId="17" fillId="14" borderId="0" xfId="0" applyFont="1" applyFill="1" applyBorder="1" applyAlignment="1">
      <alignment horizontal="left"/>
    </xf>
    <xf numFmtId="0" fontId="18" fillId="14" borderId="0" xfId="0" applyFont="1" applyFill="1" applyAlignment="1">
      <alignment horizontal="left"/>
    </xf>
    <xf numFmtId="0" fontId="29" fillId="14" borderId="0" xfId="0" applyFont="1" applyFill="1" applyAlignment="1">
      <alignment/>
    </xf>
    <xf numFmtId="0" fontId="21" fillId="14" borderId="0" xfId="0" applyFont="1" applyFill="1" applyBorder="1" applyAlignment="1">
      <alignment horizontal="left" vertical="center"/>
    </xf>
    <xf numFmtId="0" fontId="27" fillId="14" borderId="0" xfId="0" applyFont="1" applyFill="1" applyBorder="1" applyAlignment="1">
      <alignment horizontal="left" vertical="center"/>
    </xf>
    <xf numFmtId="0" fontId="28" fillId="14" borderId="0" xfId="0" applyFont="1" applyFill="1" applyAlignment="1">
      <alignment/>
    </xf>
    <xf numFmtId="0" fontId="18" fillId="13" borderId="0" xfId="0" applyFont="1" applyFill="1" applyAlignment="1">
      <alignment horizontal="left"/>
    </xf>
    <xf numFmtId="0" fontId="29" fillId="19" borderId="1" xfId="0" applyFont="1" applyFill="1" applyBorder="1" applyAlignment="1">
      <alignment horizontal="center"/>
    </xf>
    <xf numFmtId="0" fontId="24" fillId="20" borderId="0" xfId="0" applyFont="1" applyFill="1" applyBorder="1" applyAlignment="1">
      <alignment horizontal="left" vertical="center"/>
    </xf>
    <xf numFmtId="0" fontId="21" fillId="20" borderId="0" xfId="0" applyFont="1" applyFill="1" applyBorder="1" applyAlignment="1">
      <alignment horizontal="left" vertical="center"/>
    </xf>
    <xf numFmtId="0" fontId="27" fillId="20" borderId="0" xfId="0" applyFont="1" applyFill="1" applyBorder="1" applyAlignment="1">
      <alignment horizontal="left" vertical="center"/>
    </xf>
    <xf numFmtId="0" fontId="20" fillId="14" borderId="0" xfId="0" applyFont="1" applyFill="1" applyAlignment="1">
      <alignment/>
    </xf>
    <xf numFmtId="0" fontId="32" fillId="14" borderId="0" xfId="0" applyFont="1" applyFill="1" applyAlignment="1">
      <alignment horizontal="center"/>
    </xf>
    <xf numFmtId="0" fontId="19" fillId="21" borderId="2" xfId="0" applyFont="1" applyFill="1" applyBorder="1" applyAlignment="1">
      <alignment horizontal="right" wrapText="1"/>
    </xf>
    <xf numFmtId="0" fontId="21" fillId="22" borderId="0" xfId="0" applyFont="1" applyFill="1" applyAlignment="1">
      <alignment/>
    </xf>
    <xf numFmtId="2" fontId="21" fillId="23" borderId="0" xfId="0" applyNumberFormat="1" applyFont="1" applyFill="1" applyAlignment="1">
      <alignment/>
    </xf>
    <xf numFmtId="165" fontId="21" fillId="18" borderId="0" xfId="0" applyNumberFormat="1" applyFont="1" applyFill="1" applyAlignment="1">
      <alignment/>
    </xf>
    <xf numFmtId="0" fontId="29" fillId="24" borderId="1" xfId="0" applyFont="1" applyFill="1" applyBorder="1" applyAlignment="1">
      <alignment horizontal="center"/>
    </xf>
    <xf numFmtId="0" fontId="29" fillId="24" borderId="3" xfId="0" applyFont="1" applyFill="1" applyBorder="1" applyAlignment="1">
      <alignment horizontal="center"/>
    </xf>
    <xf numFmtId="0" fontId="29" fillId="14" borderId="0" xfId="0" applyFont="1" applyFill="1" applyBorder="1" applyAlignment="1">
      <alignment/>
    </xf>
    <xf numFmtId="0" fontId="18" fillId="14" borderId="0" xfId="0" applyFont="1" applyFill="1" applyBorder="1" applyAlignment="1">
      <alignment/>
    </xf>
    <xf numFmtId="0" fontId="35" fillId="20" borderId="0" xfId="0" applyFont="1" applyFill="1" applyBorder="1" applyAlignment="1">
      <alignment horizontal="center" vertical="center"/>
    </xf>
    <xf numFmtId="2" fontId="18" fillId="25" borderId="0" xfId="0" applyNumberFormat="1" applyFont="1" applyFill="1" applyAlignment="1">
      <alignment horizontal="center"/>
    </xf>
    <xf numFmtId="165" fontId="18" fillId="26" borderId="0" xfId="0" applyNumberFormat="1" applyFont="1" applyFill="1" applyAlignment="1">
      <alignment/>
    </xf>
    <xf numFmtId="0" fontId="18" fillId="26" borderId="0" xfId="0" applyFont="1" applyFill="1" applyAlignment="1">
      <alignment/>
    </xf>
    <xf numFmtId="0" fontId="30" fillId="13" borderId="0" xfId="0" applyFont="1" applyFill="1" applyBorder="1" applyAlignment="1">
      <alignment horizontal="center"/>
    </xf>
    <xf numFmtId="0" fontId="24" fillId="27" borderId="2" xfId="0" applyFont="1" applyFill="1" applyBorder="1" applyAlignment="1" applyProtection="1">
      <alignment/>
      <protection locked="0"/>
    </xf>
    <xf numFmtId="0" fontId="20" fillId="28" borderId="0" xfId="0" applyFont="1" applyFill="1" applyAlignment="1" applyProtection="1">
      <alignment horizontal="center"/>
      <protection locked="0"/>
    </xf>
    <xf numFmtId="2" fontId="20" fillId="28" borderId="0" xfId="0" applyNumberFormat="1" applyFont="1" applyFill="1" applyAlignment="1" applyProtection="1">
      <alignment horizontal="center"/>
      <protection locked="0"/>
    </xf>
    <xf numFmtId="0" fontId="21" fillId="29" borderId="0" xfId="0" applyFont="1" applyFill="1" applyAlignment="1" applyProtection="1">
      <alignment/>
      <protection locked="0"/>
    </xf>
    <xf numFmtId="0" fontId="38" fillId="14" borderId="0" xfId="0" applyFont="1" applyFill="1" applyBorder="1" applyAlignment="1">
      <alignment horizontal="left"/>
    </xf>
    <xf numFmtId="0" fontId="39" fillId="14" borderId="0" xfId="0" applyFont="1" applyFill="1" applyBorder="1" applyAlignment="1">
      <alignment horizontal="left"/>
    </xf>
    <xf numFmtId="0" fontId="40" fillId="14" borderId="0" xfId="0" applyFont="1" applyFill="1" applyAlignment="1">
      <alignment horizontal="left"/>
    </xf>
    <xf numFmtId="0" fontId="17" fillId="13" borderId="0" xfId="0" applyFont="1" applyFill="1" applyBorder="1" applyAlignment="1">
      <alignment horizontal="center"/>
    </xf>
    <xf numFmtId="0" fontId="34" fillId="19" borderId="0" xfId="0" applyFont="1" applyFill="1" applyBorder="1" applyAlignment="1">
      <alignment horizontal="left" indent="5"/>
    </xf>
    <xf numFmtId="0" fontId="34" fillId="19" borderId="4" xfId="0" applyFont="1" applyFill="1" applyBorder="1" applyAlignment="1">
      <alignment horizontal="left" indent="5"/>
    </xf>
    <xf numFmtId="0" fontId="33" fillId="30" borderId="5" xfId="0" applyFont="1" applyFill="1" applyBorder="1" applyAlignment="1">
      <alignment horizontal="center" vertical="center"/>
    </xf>
    <xf numFmtId="0" fontId="33" fillId="30" borderId="6" xfId="0" applyFont="1" applyFill="1" applyBorder="1" applyAlignment="1">
      <alignment horizontal="center" vertical="center"/>
    </xf>
    <xf numFmtId="167" fontId="30" fillId="24" borderId="7" xfId="0" applyNumberFormat="1" applyFont="1" applyFill="1" applyBorder="1" applyAlignment="1">
      <alignment horizontal="center" vertical="center"/>
    </xf>
    <xf numFmtId="167" fontId="30" fillId="24" borderId="8" xfId="0" applyNumberFormat="1" applyFont="1" applyFill="1" applyBorder="1" applyAlignment="1">
      <alignment horizontal="center" vertical="center"/>
    </xf>
    <xf numFmtId="167" fontId="30" fillId="24" borderId="9" xfId="0" applyNumberFormat="1" applyFont="1" applyFill="1" applyBorder="1" applyAlignment="1">
      <alignment horizontal="center" vertical="center"/>
    </xf>
    <xf numFmtId="167" fontId="30" fillId="24" borderId="10" xfId="0" applyNumberFormat="1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/>
    </xf>
  </cellXfs>
  <cellStyles count="20">
    <cellStyle name="Normal" xfId="0"/>
    <cellStyle name="Ανώνυμο1" xfId="15"/>
    <cellStyle name="Ανώνυμο10" xfId="16"/>
    <cellStyle name="Ανώνυμο11" xfId="17"/>
    <cellStyle name="Ανώνυμο12" xfId="18"/>
    <cellStyle name="Ανώνυμο13" xfId="19"/>
    <cellStyle name="Ανώνυμο14" xfId="20"/>
    <cellStyle name="Ανώνυμο2" xfId="21"/>
    <cellStyle name="Ανώνυμο3" xfId="22"/>
    <cellStyle name="Ανώνυμο4" xfId="23"/>
    <cellStyle name="Ανώνυμο5" xfId="24"/>
    <cellStyle name="Ανώνυμο6" xfId="25"/>
    <cellStyle name="Ανώνυμο7" xfId="26"/>
    <cellStyle name="Ανώνυμο8" xfId="27"/>
    <cellStyle name="Ανώνυμο9" xfId="28"/>
    <cellStyle name="Comma" xfId="29"/>
    <cellStyle name="Comma [0]" xfId="30"/>
    <cellStyle name="Currency" xfId="31"/>
    <cellStyle name="Currency [0]" xfId="32"/>
    <cellStyle name="Percent" xfId="33"/>
  </cellStyles>
  <dxfs count="2">
    <dxf>
      <font>
        <b/>
        <i val="0"/>
        <sz val="12"/>
        <color rgb="FFFF0000"/>
      </font>
      <fill>
        <patternFill patternType="solid">
          <fgColor rgb="FFEEEEEE"/>
          <bgColor rgb="FFDDDDDD"/>
        </patternFill>
      </fill>
      <border/>
    </dxf>
    <dxf>
      <font>
        <b/>
        <i val="0"/>
        <sz val="12"/>
        <color rgb="FF006600"/>
      </font>
      <fill>
        <patternFill patternType="solid">
          <fgColor rgb="FFEEEEEE"/>
          <bgColor rgb="FFDDDDD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9933"/>
      <rgbColor rgb="00B2B2B2"/>
      <rgbColor rgb="00808080"/>
      <rgbColor rgb="009999FF"/>
      <rgbColor rgb="00FF3333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33FF"/>
      <rgbColor rgb="0033CCCC"/>
      <rgbColor rgb="0066FF00"/>
      <rgbColor rgb="00FFD32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314325</xdr:rowOff>
    </xdr:from>
    <xdr:to>
      <xdr:col>3</xdr:col>
      <xdr:colOff>657225</xdr:colOff>
      <xdr:row>7</xdr:row>
      <xdr:rowOff>609600</xdr:rowOff>
    </xdr:to>
    <xdr:sp>
      <xdr:nvSpPr>
        <xdr:cNvPr id="1" name="AutoShape 10"/>
        <xdr:cNvSpPr>
          <a:spLocks/>
        </xdr:cNvSpPr>
      </xdr:nvSpPr>
      <xdr:spPr>
        <a:xfrm>
          <a:off x="3228975" y="2009775"/>
          <a:ext cx="62865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AutoShape 11"/>
        <xdr:cNvSpPr>
          <a:spLocks/>
        </xdr:cNvSpPr>
      </xdr:nvSpPr>
      <xdr:spPr>
        <a:xfrm>
          <a:off x="11849100" y="26574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114300</xdr:rowOff>
    </xdr:from>
    <xdr:to>
      <xdr:col>9</xdr:col>
      <xdr:colOff>561975</xdr:colOff>
      <xdr:row>32</xdr:row>
      <xdr:rowOff>114300</xdr:rowOff>
    </xdr:to>
    <xdr:sp>
      <xdr:nvSpPr>
        <xdr:cNvPr id="3" name="AutoShape 12"/>
        <xdr:cNvSpPr>
          <a:spLocks/>
        </xdr:cNvSpPr>
      </xdr:nvSpPr>
      <xdr:spPr>
        <a:xfrm>
          <a:off x="11887200" y="503872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33</xdr:row>
      <xdr:rowOff>95250</xdr:rowOff>
    </xdr:from>
    <xdr:to>
      <xdr:col>9</xdr:col>
      <xdr:colOff>561975</xdr:colOff>
      <xdr:row>44</xdr:row>
      <xdr:rowOff>95250</xdr:rowOff>
    </xdr:to>
    <xdr:sp>
      <xdr:nvSpPr>
        <xdr:cNvPr id="4" name="AutoShape 13"/>
        <xdr:cNvSpPr>
          <a:spLocks/>
        </xdr:cNvSpPr>
      </xdr:nvSpPr>
      <xdr:spPr>
        <a:xfrm>
          <a:off x="11887200" y="73056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19050</xdr:rowOff>
    </xdr:from>
    <xdr:to>
      <xdr:col>9</xdr:col>
      <xdr:colOff>523875</xdr:colOff>
      <xdr:row>58</xdr:row>
      <xdr:rowOff>19050</xdr:rowOff>
    </xdr:to>
    <xdr:sp>
      <xdr:nvSpPr>
        <xdr:cNvPr id="5" name="AutoShape 14"/>
        <xdr:cNvSpPr>
          <a:spLocks/>
        </xdr:cNvSpPr>
      </xdr:nvSpPr>
      <xdr:spPr>
        <a:xfrm>
          <a:off x="11849100" y="98964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61</xdr:row>
      <xdr:rowOff>19050</xdr:rowOff>
    </xdr:from>
    <xdr:to>
      <xdr:col>9</xdr:col>
      <xdr:colOff>523875</xdr:colOff>
      <xdr:row>72</xdr:row>
      <xdr:rowOff>19050</xdr:rowOff>
    </xdr:to>
    <xdr:sp>
      <xdr:nvSpPr>
        <xdr:cNvPr id="6" name="AutoShape 15"/>
        <xdr:cNvSpPr>
          <a:spLocks/>
        </xdr:cNvSpPr>
      </xdr:nvSpPr>
      <xdr:spPr>
        <a:xfrm>
          <a:off x="11849100" y="125634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19050</xdr:rowOff>
    </xdr:from>
    <xdr:to>
      <xdr:col>9</xdr:col>
      <xdr:colOff>523875</xdr:colOff>
      <xdr:row>85</xdr:row>
      <xdr:rowOff>19050</xdr:rowOff>
    </xdr:to>
    <xdr:sp>
      <xdr:nvSpPr>
        <xdr:cNvPr id="7" name="AutoShape 16"/>
        <xdr:cNvSpPr>
          <a:spLocks/>
        </xdr:cNvSpPr>
      </xdr:nvSpPr>
      <xdr:spPr>
        <a:xfrm>
          <a:off x="11849100" y="150399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87</xdr:row>
      <xdr:rowOff>19050</xdr:rowOff>
    </xdr:from>
    <xdr:to>
      <xdr:col>9</xdr:col>
      <xdr:colOff>523875</xdr:colOff>
      <xdr:row>98</xdr:row>
      <xdr:rowOff>19050</xdr:rowOff>
    </xdr:to>
    <xdr:sp>
      <xdr:nvSpPr>
        <xdr:cNvPr id="8" name="AutoShape 17"/>
        <xdr:cNvSpPr>
          <a:spLocks/>
        </xdr:cNvSpPr>
      </xdr:nvSpPr>
      <xdr:spPr>
        <a:xfrm>
          <a:off x="11849100" y="175164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103</xdr:row>
      <xdr:rowOff>133350</xdr:rowOff>
    </xdr:from>
    <xdr:to>
      <xdr:col>9</xdr:col>
      <xdr:colOff>523875</xdr:colOff>
      <xdr:row>114</xdr:row>
      <xdr:rowOff>66675</xdr:rowOff>
    </xdr:to>
    <xdr:sp>
      <xdr:nvSpPr>
        <xdr:cNvPr id="9" name="AutoShape 18"/>
        <xdr:cNvSpPr>
          <a:spLocks/>
        </xdr:cNvSpPr>
      </xdr:nvSpPr>
      <xdr:spPr>
        <a:xfrm>
          <a:off x="11849100" y="20678775"/>
          <a:ext cx="438150" cy="20955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104775</xdr:rowOff>
    </xdr:from>
    <xdr:to>
      <xdr:col>7</xdr:col>
      <xdr:colOff>771525</xdr:colOff>
      <xdr:row>115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4476750" y="22393275"/>
          <a:ext cx="6219825" cy="523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117</xdr:row>
      <xdr:rowOff>0</xdr:rowOff>
    </xdr:from>
    <xdr:to>
      <xdr:col>6</xdr:col>
      <xdr:colOff>895350</xdr:colOff>
      <xdr:row>119</xdr:row>
      <xdr:rowOff>57150</xdr:rowOff>
    </xdr:to>
    <xdr:sp>
      <xdr:nvSpPr>
        <xdr:cNvPr id="11" name="AutoShape 20"/>
        <xdr:cNvSpPr>
          <a:spLocks/>
        </xdr:cNvSpPr>
      </xdr:nvSpPr>
      <xdr:spPr>
        <a:xfrm>
          <a:off x="8201025" y="23326725"/>
          <a:ext cx="1476375" cy="4762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R143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32.8515625" style="4" customWidth="1"/>
    <col min="2" max="2" width="15.140625" style="4" customWidth="1"/>
    <col min="3" max="3" width="0" style="4" hidden="1" customWidth="1"/>
    <col min="4" max="4" width="19.140625" style="4" customWidth="1"/>
    <col min="5" max="5" width="48.00390625" style="4" customWidth="1"/>
    <col min="6" max="6" width="16.57421875" style="4" customWidth="1"/>
    <col min="7" max="7" width="17.140625" style="4" customWidth="1"/>
    <col min="8" max="8" width="17.28125" style="4" customWidth="1"/>
    <col min="9" max="9" width="10.28125" style="4" customWidth="1"/>
    <col min="10" max="10" width="9.421875" style="4" customWidth="1"/>
    <col min="11" max="11" width="9.00390625" style="4" customWidth="1"/>
    <col min="12" max="12" width="12.140625" style="4" customWidth="1"/>
    <col min="13" max="13" width="3.421875" style="4" customWidth="1"/>
    <col min="14" max="14" width="35.57421875" style="4" customWidth="1"/>
    <col min="15" max="16" width="9.57421875" style="4" customWidth="1"/>
    <col min="17" max="19" width="9.00390625" style="4" customWidth="1"/>
    <col min="20" max="20" width="11.7109375" style="4" customWidth="1"/>
    <col min="21" max="21" width="9.00390625" style="4" customWidth="1"/>
    <col min="22" max="22" width="5.28125" style="4" customWidth="1"/>
    <col min="23" max="23" width="9.57421875" style="4" customWidth="1"/>
    <col min="24" max="24" width="6.140625" style="4" customWidth="1"/>
    <col min="25" max="25" width="10.140625" style="4" customWidth="1"/>
    <col min="26" max="26" width="12.00390625" style="4" customWidth="1"/>
    <col min="27" max="27" width="9.00390625" style="4" customWidth="1"/>
    <col min="28" max="28" width="12.00390625" style="4" customWidth="1"/>
    <col min="29" max="29" width="24.00390625" style="4" customWidth="1"/>
    <col min="30" max="30" width="9.57421875" style="4" customWidth="1"/>
    <col min="31" max="31" width="4.421875" style="4" customWidth="1"/>
    <col min="32" max="33" width="9.00390625" style="4" customWidth="1"/>
    <col min="34" max="34" width="10.57421875" style="4" customWidth="1"/>
    <col min="35" max="35" width="11.7109375" style="4" customWidth="1"/>
    <col min="36" max="36" width="9.00390625" style="4" customWidth="1"/>
    <col min="37" max="37" width="11.00390625" style="4" customWidth="1"/>
    <col min="38" max="16384" width="9.00390625" style="4" customWidth="1"/>
  </cols>
  <sheetData>
    <row r="1" spans="1:15" s="2" customFormat="1" ht="30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6"/>
      <c r="K1" s="16"/>
      <c r="L1" s="16"/>
      <c r="M1" s="16"/>
      <c r="N1" s="16"/>
      <c r="O1" s="35"/>
    </row>
    <row r="2" spans="1:15" s="2" customFormat="1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35"/>
    </row>
    <row r="3" spans="1:15" s="2" customFormat="1" ht="18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17"/>
      <c r="K3" s="17"/>
      <c r="L3" s="17"/>
      <c r="M3" s="17"/>
      <c r="N3" s="17"/>
      <c r="O3" s="35"/>
    </row>
    <row r="4" spans="1:15" s="2" customFormat="1" ht="18" customHeight="1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17"/>
      <c r="K4" s="17"/>
      <c r="L4" s="17"/>
      <c r="M4" s="17"/>
      <c r="N4" s="17"/>
      <c r="O4" s="35"/>
    </row>
    <row r="5" spans="1:15" s="2" customFormat="1" ht="18" customHeight="1">
      <c r="A5" s="54"/>
      <c r="B5" s="54"/>
      <c r="C5" s="54"/>
      <c r="D5" s="54"/>
      <c r="E5" s="54"/>
      <c r="F5" s="54"/>
      <c r="G5" s="54"/>
      <c r="H5" s="54"/>
      <c r="I5" s="54"/>
      <c r="J5" s="17"/>
      <c r="K5" s="17"/>
      <c r="L5" s="17"/>
      <c r="M5" s="17"/>
      <c r="N5" s="17"/>
      <c r="O5" s="35"/>
    </row>
    <row r="6" spans="1:15" s="2" customFormat="1" ht="18" customHeight="1">
      <c r="A6" s="59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s="2" customFormat="1" ht="18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252" ht="53.25" customHeight="1" thickBot="1">
      <c r="A8" s="42" t="s">
        <v>15</v>
      </c>
      <c r="B8" s="55">
        <v>5</v>
      </c>
      <c r="C8" s="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0" customFormat="1" ht="21">
      <c r="A9" s="63" t="s">
        <v>9</v>
      </c>
      <c r="B9" s="63"/>
      <c r="C9" s="64"/>
      <c r="D9" s="36" t="s">
        <v>1</v>
      </c>
      <c r="E9" s="36" t="s">
        <v>10</v>
      </c>
      <c r="F9" s="36" t="s">
        <v>12</v>
      </c>
      <c r="G9" s="36" t="s">
        <v>11</v>
      </c>
      <c r="H9" s="46" t="s">
        <v>17</v>
      </c>
      <c r="I9" s="47" t="s">
        <v>14</v>
      </c>
      <c r="J9" s="48"/>
      <c r="K9" s="48"/>
      <c r="L9" s="48"/>
      <c r="M9" s="48"/>
      <c r="N9" s="48"/>
      <c r="O9" s="3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">
      <c r="A10" s="5">
        <v>1</v>
      </c>
      <c r="B10" s="6"/>
      <c r="C10" s="7"/>
      <c r="D10" s="56">
        <v>4</v>
      </c>
      <c r="E10" s="57">
        <v>291.667</v>
      </c>
      <c r="F10" s="51">
        <f aca="true" t="shared" si="0" ref="F10:F73">LN(E10)</f>
        <v>5.675612740545994</v>
      </c>
      <c r="G10" s="51">
        <f aca="true" t="shared" si="1" ref="G10:G73">(D10-1)*(F10)</f>
        <v>17.026838221637984</v>
      </c>
      <c r="H10" s="52">
        <f>(D10-1)*E10</f>
        <v>875.001</v>
      </c>
      <c r="I10" s="52">
        <f>1/(D10-1)</f>
        <v>0.3333333333333333</v>
      </c>
      <c r="J10" s="49"/>
      <c r="K10" s="49"/>
      <c r="L10" s="49"/>
      <c r="M10" s="49"/>
      <c r="N10" s="49"/>
      <c r="O10" s="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5">
      <c r="A11" s="8">
        <v>2</v>
      </c>
      <c r="B11" s="6"/>
      <c r="C11" s="7"/>
      <c r="D11" s="56">
        <v>4</v>
      </c>
      <c r="E11" s="57">
        <v>1133.333</v>
      </c>
      <c r="F11" s="51">
        <f t="shared" si="0"/>
        <v>7.032918127818453</v>
      </c>
      <c r="G11" s="51">
        <f t="shared" si="1"/>
        <v>21.098754383455358</v>
      </c>
      <c r="H11" s="52">
        <f aca="true" t="shared" si="2" ref="H11:H74">(D11-1)*E11</f>
        <v>3399.9990000000003</v>
      </c>
      <c r="I11" s="52">
        <f aca="true" t="shared" si="3" ref="I11:I74">1/(D11-1)</f>
        <v>0.3333333333333333</v>
      </c>
      <c r="J11" s="49"/>
      <c r="K11" s="49"/>
      <c r="L11" s="49"/>
      <c r="M11" s="49"/>
      <c r="N11" s="49"/>
      <c r="O11" s="1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5">
      <c r="A12" s="8">
        <v>3</v>
      </c>
      <c r="B12" s="6"/>
      <c r="C12" s="7"/>
      <c r="D12" s="56">
        <v>4</v>
      </c>
      <c r="E12" s="57">
        <v>333.333</v>
      </c>
      <c r="F12" s="51">
        <f t="shared" si="0"/>
        <v>5.8091419903135275</v>
      </c>
      <c r="G12" s="51">
        <f t="shared" si="1"/>
        <v>17.427425970940583</v>
      </c>
      <c r="H12" s="52">
        <f t="shared" si="2"/>
        <v>999.999</v>
      </c>
      <c r="I12" s="52">
        <f t="shared" si="3"/>
        <v>0.3333333333333333</v>
      </c>
      <c r="J12" s="49"/>
      <c r="K12" s="49"/>
      <c r="L12" s="49"/>
      <c r="M12" s="49"/>
      <c r="N12" s="49"/>
      <c r="O12" s="1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5">
      <c r="A13" s="8">
        <v>4</v>
      </c>
      <c r="B13" s="6"/>
      <c r="C13" s="7"/>
      <c r="D13" s="56">
        <v>4</v>
      </c>
      <c r="E13" s="57">
        <v>891.667</v>
      </c>
      <c r="F13" s="51">
        <f t="shared" si="0"/>
        <v>6.793092744493703</v>
      </c>
      <c r="G13" s="51">
        <f t="shared" si="1"/>
        <v>20.37927823348111</v>
      </c>
      <c r="H13" s="52">
        <f t="shared" si="2"/>
        <v>2675.001</v>
      </c>
      <c r="I13" s="52">
        <f t="shared" si="3"/>
        <v>0.3333333333333333</v>
      </c>
      <c r="J13" s="49"/>
      <c r="K13" s="49"/>
      <c r="L13" s="49"/>
      <c r="M13" s="49"/>
      <c r="N13" s="49"/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5">
      <c r="A14" s="8">
        <v>5</v>
      </c>
      <c r="B14" s="6"/>
      <c r="C14" s="7"/>
      <c r="D14" s="56">
        <v>4</v>
      </c>
      <c r="E14" s="57">
        <v>491.667</v>
      </c>
      <c r="F14" s="51">
        <f t="shared" si="0"/>
        <v>6.197801658071683</v>
      </c>
      <c r="G14" s="51">
        <f t="shared" si="1"/>
        <v>18.593404974215048</v>
      </c>
      <c r="H14" s="52">
        <f t="shared" si="2"/>
        <v>1475.001</v>
      </c>
      <c r="I14" s="52">
        <f t="shared" si="3"/>
        <v>0.3333333333333333</v>
      </c>
      <c r="J14" s="49"/>
      <c r="K14" s="49"/>
      <c r="L14" s="49"/>
      <c r="M14" s="49"/>
      <c r="N14" s="49"/>
      <c r="O14" s="1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5">
      <c r="A15" s="8">
        <v>6</v>
      </c>
      <c r="B15" s="6"/>
      <c r="C15" s="7"/>
      <c r="D15" s="56"/>
      <c r="E15" s="57"/>
      <c r="F15" s="51" t="e">
        <f t="shared" si="0"/>
        <v>#NUM!</v>
      </c>
      <c r="G15" s="51" t="e">
        <f t="shared" si="1"/>
        <v>#NUM!</v>
      </c>
      <c r="H15" s="52">
        <f t="shared" si="2"/>
        <v>0</v>
      </c>
      <c r="I15" s="52">
        <f t="shared" si="3"/>
        <v>-1</v>
      </c>
      <c r="J15" s="49"/>
      <c r="K15" s="49"/>
      <c r="L15" s="49"/>
      <c r="M15" s="49"/>
      <c r="N15" s="49"/>
      <c r="O15" s="1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5">
      <c r="A16" s="8">
        <v>7</v>
      </c>
      <c r="B16" s="6"/>
      <c r="C16" s="7"/>
      <c r="D16" s="56"/>
      <c r="E16" s="57"/>
      <c r="F16" s="51" t="e">
        <f t="shared" si="0"/>
        <v>#NUM!</v>
      </c>
      <c r="G16" s="51" t="e">
        <f t="shared" si="1"/>
        <v>#NUM!</v>
      </c>
      <c r="H16" s="53">
        <f t="shared" si="2"/>
        <v>0</v>
      </c>
      <c r="I16" s="53">
        <f t="shared" si="3"/>
        <v>-1</v>
      </c>
      <c r="J16" s="49"/>
      <c r="K16" s="49"/>
      <c r="L16" s="49"/>
      <c r="M16" s="49"/>
      <c r="N16" s="49"/>
      <c r="O16" s="1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5">
      <c r="A17" s="8">
        <v>8</v>
      </c>
      <c r="B17" s="6"/>
      <c r="C17" s="7"/>
      <c r="D17" s="56"/>
      <c r="E17" s="57"/>
      <c r="F17" s="51" t="e">
        <f t="shared" si="0"/>
        <v>#NUM!</v>
      </c>
      <c r="G17" s="51" t="e">
        <f t="shared" si="1"/>
        <v>#NUM!</v>
      </c>
      <c r="H17" s="53">
        <f t="shared" si="2"/>
        <v>0</v>
      </c>
      <c r="I17" s="53">
        <f t="shared" si="3"/>
        <v>-1</v>
      </c>
      <c r="J17" s="49"/>
      <c r="K17" s="49"/>
      <c r="L17" s="49"/>
      <c r="M17" s="49"/>
      <c r="N17" s="49"/>
      <c r="O17" s="1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5">
      <c r="A18" s="8">
        <v>9</v>
      </c>
      <c r="B18" s="6"/>
      <c r="C18" s="7"/>
      <c r="D18" s="56"/>
      <c r="E18" s="57"/>
      <c r="F18" s="51" t="e">
        <f t="shared" si="0"/>
        <v>#NUM!</v>
      </c>
      <c r="G18" s="51" t="e">
        <f t="shared" si="1"/>
        <v>#NUM!</v>
      </c>
      <c r="H18" s="53">
        <f t="shared" si="2"/>
        <v>0</v>
      </c>
      <c r="I18" s="53">
        <f t="shared" si="3"/>
        <v>-1</v>
      </c>
      <c r="J18" s="49"/>
      <c r="K18" s="49"/>
      <c r="L18" s="49"/>
      <c r="M18" s="49"/>
      <c r="N18" s="49"/>
      <c r="O18" s="1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5">
      <c r="A19" s="8">
        <v>10</v>
      </c>
      <c r="B19" s="6"/>
      <c r="C19" s="7"/>
      <c r="D19" s="56"/>
      <c r="E19" s="57"/>
      <c r="F19" s="51" t="e">
        <f t="shared" si="0"/>
        <v>#NUM!</v>
      </c>
      <c r="G19" s="51" t="e">
        <f t="shared" si="1"/>
        <v>#NUM!</v>
      </c>
      <c r="H19" s="53">
        <f t="shared" si="2"/>
        <v>0</v>
      </c>
      <c r="I19" s="53">
        <f t="shared" si="3"/>
        <v>-1</v>
      </c>
      <c r="J19" s="49"/>
      <c r="K19" s="49"/>
      <c r="L19" s="49"/>
      <c r="M19" s="49"/>
      <c r="N19" s="49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5">
      <c r="A20" s="8">
        <v>11</v>
      </c>
      <c r="B20" s="6"/>
      <c r="C20" s="7"/>
      <c r="D20" s="56"/>
      <c r="E20" s="57"/>
      <c r="F20" s="51" t="e">
        <f t="shared" si="0"/>
        <v>#NUM!</v>
      </c>
      <c r="G20" s="51" t="e">
        <f t="shared" si="1"/>
        <v>#NUM!</v>
      </c>
      <c r="H20" s="53">
        <f t="shared" si="2"/>
        <v>0</v>
      </c>
      <c r="I20" s="53">
        <f t="shared" si="3"/>
        <v>-1</v>
      </c>
      <c r="J20" s="49"/>
      <c r="K20" s="49"/>
      <c r="L20" s="49"/>
      <c r="M20" s="49"/>
      <c r="N20" s="49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5">
      <c r="A21" s="8">
        <v>12</v>
      </c>
      <c r="B21" s="6"/>
      <c r="C21" s="7"/>
      <c r="D21" s="56"/>
      <c r="E21" s="57"/>
      <c r="F21" s="51" t="e">
        <f t="shared" si="0"/>
        <v>#NUM!</v>
      </c>
      <c r="G21" s="51" t="e">
        <f t="shared" si="1"/>
        <v>#NUM!</v>
      </c>
      <c r="H21" s="53">
        <f t="shared" si="2"/>
        <v>0</v>
      </c>
      <c r="I21" s="53">
        <f t="shared" si="3"/>
        <v>-1</v>
      </c>
      <c r="J21" s="49"/>
      <c r="K21" s="49"/>
      <c r="L21" s="49"/>
      <c r="M21" s="49"/>
      <c r="N21" s="49"/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5">
      <c r="A22" s="8">
        <v>13</v>
      </c>
      <c r="B22" s="6"/>
      <c r="C22" s="7"/>
      <c r="D22" s="56"/>
      <c r="E22" s="57"/>
      <c r="F22" s="51" t="e">
        <f t="shared" si="0"/>
        <v>#NUM!</v>
      </c>
      <c r="G22" s="51" t="e">
        <f t="shared" si="1"/>
        <v>#NUM!</v>
      </c>
      <c r="H22" s="53">
        <f t="shared" si="2"/>
        <v>0</v>
      </c>
      <c r="I22" s="53">
        <f t="shared" si="3"/>
        <v>-1</v>
      </c>
      <c r="J22" s="49"/>
      <c r="K22" s="49"/>
      <c r="L22" s="49"/>
      <c r="M22" s="49"/>
      <c r="N22" s="49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5">
      <c r="A23" s="8">
        <v>14</v>
      </c>
      <c r="B23" s="6"/>
      <c r="C23" s="7"/>
      <c r="D23" s="56"/>
      <c r="E23" s="57"/>
      <c r="F23" s="51" t="e">
        <f t="shared" si="0"/>
        <v>#NUM!</v>
      </c>
      <c r="G23" s="51" t="e">
        <f t="shared" si="1"/>
        <v>#NUM!</v>
      </c>
      <c r="H23" s="53">
        <f t="shared" si="2"/>
        <v>0</v>
      </c>
      <c r="I23" s="53">
        <f t="shared" si="3"/>
        <v>-1</v>
      </c>
      <c r="J23" s="49"/>
      <c r="K23" s="49"/>
      <c r="L23" s="49"/>
      <c r="M23" s="49"/>
      <c r="N23" s="49"/>
      <c r="O23" s="1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5">
      <c r="A24" s="8">
        <v>15</v>
      </c>
      <c r="B24" s="6"/>
      <c r="C24" s="7"/>
      <c r="D24" s="56"/>
      <c r="E24" s="57"/>
      <c r="F24" s="51" t="e">
        <f t="shared" si="0"/>
        <v>#NUM!</v>
      </c>
      <c r="G24" s="51" t="e">
        <f t="shared" si="1"/>
        <v>#NUM!</v>
      </c>
      <c r="H24" s="53">
        <f t="shared" si="2"/>
        <v>0</v>
      </c>
      <c r="I24" s="53">
        <f t="shared" si="3"/>
        <v>-1</v>
      </c>
      <c r="J24" s="49"/>
      <c r="K24" s="49"/>
      <c r="L24" s="49"/>
      <c r="M24" s="49"/>
      <c r="N24" s="49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5">
      <c r="A25" s="8">
        <v>16</v>
      </c>
      <c r="B25" s="6"/>
      <c r="C25" s="7"/>
      <c r="D25" s="56"/>
      <c r="E25" s="57"/>
      <c r="F25" s="51" t="e">
        <f t="shared" si="0"/>
        <v>#NUM!</v>
      </c>
      <c r="G25" s="51" t="e">
        <f t="shared" si="1"/>
        <v>#NUM!</v>
      </c>
      <c r="H25" s="53">
        <f t="shared" si="2"/>
        <v>0</v>
      </c>
      <c r="I25" s="53">
        <f t="shared" si="3"/>
        <v>-1</v>
      </c>
      <c r="J25" s="49"/>
      <c r="K25" s="49"/>
      <c r="L25" s="49"/>
      <c r="M25" s="49"/>
      <c r="N25" s="49"/>
      <c r="O25" s="1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5">
      <c r="A26" s="8">
        <v>17</v>
      </c>
      <c r="B26" s="6"/>
      <c r="C26" s="7"/>
      <c r="D26" s="56"/>
      <c r="E26" s="57"/>
      <c r="F26" s="51" t="e">
        <f t="shared" si="0"/>
        <v>#NUM!</v>
      </c>
      <c r="G26" s="51" t="e">
        <f t="shared" si="1"/>
        <v>#NUM!</v>
      </c>
      <c r="H26" s="53">
        <f t="shared" si="2"/>
        <v>0</v>
      </c>
      <c r="I26" s="53">
        <f t="shared" si="3"/>
        <v>-1</v>
      </c>
      <c r="J26" s="49"/>
      <c r="K26" s="49"/>
      <c r="L26" s="49"/>
      <c r="M26" s="49"/>
      <c r="N26" s="49"/>
      <c r="O26" s="1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5">
      <c r="A27" s="8">
        <v>18</v>
      </c>
      <c r="B27" s="6"/>
      <c r="C27" s="7"/>
      <c r="D27" s="56"/>
      <c r="E27" s="57"/>
      <c r="F27" s="51" t="e">
        <f t="shared" si="0"/>
        <v>#NUM!</v>
      </c>
      <c r="G27" s="51" t="e">
        <f t="shared" si="1"/>
        <v>#NUM!</v>
      </c>
      <c r="H27" s="53">
        <f t="shared" si="2"/>
        <v>0</v>
      </c>
      <c r="I27" s="53">
        <f t="shared" si="3"/>
        <v>-1</v>
      </c>
      <c r="J27" s="49"/>
      <c r="K27" s="49"/>
      <c r="L27" s="49"/>
      <c r="M27" s="49"/>
      <c r="N27" s="49"/>
      <c r="O27" s="1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5">
      <c r="A28" s="8">
        <v>19</v>
      </c>
      <c r="B28" s="6"/>
      <c r="C28" s="7"/>
      <c r="D28" s="56"/>
      <c r="E28" s="57"/>
      <c r="F28" s="51" t="e">
        <f t="shared" si="0"/>
        <v>#NUM!</v>
      </c>
      <c r="G28" s="51" t="e">
        <f t="shared" si="1"/>
        <v>#NUM!</v>
      </c>
      <c r="H28" s="53">
        <f t="shared" si="2"/>
        <v>0</v>
      </c>
      <c r="I28" s="53">
        <f t="shared" si="3"/>
        <v>-1</v>
      </c>
      <c r="J28" s="49"/>
      <c r="K28" s="49"/>
      <c r="L28" s="49"/>
      <c r="M28" s="49"/>
      <c r="N28" s="49"/>
      <c r="O28" s="1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5">
      <c r="A29" s="8">
        <v>20</v>
      </c>
      <c r="B29" s="6"/>
      <c r="C29" s="7"/>
      <c r="D29" s="56"/>
      <c r="E29" s="57"/>
      <c r="F29" s="51" t="e">
        <f t="shared" si="0"/>
        <v>#NUM!</v>
      </c>
      <c r="G29" s="51" t="e">
        <f t="shared" si="1"/>
        <v>#NUM!</v>
      </c>
      <c r="H29" s="53">
        <f t="shared" si="2"/>
        <v>0</v>
      </c>
      <c r="I29" s="53">
        <f t="shared" si="3"/>
        <v>-1</v>
      </c>
      <c r="J29" s="49"/>
      <c r="K29" s="49"/>
      <c r="L29" s="49"/>
      <c r="M29" s="49"/>
      <c r="N29" s="49"/>
      <c r="O29" s="1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5">
      <c r="A30" s="8">
        <v>21</v>
      </c>
      <c r="B30" s="6"/>
      <c r="C30" s="7"/>
      <c r="D30" s="56"/>
      <c r="E30" s="57"/>
      <c r="F30" s="51" t="e">
        <f t="shared" si="0"/>
        <v>#NUM!</v>
      </c>
      <c r="G30" s="51" t="e">
        <f t="shared" si="1"/>
        <v>#NUM!</v>
      </c>
      <c r="H30" s="53">
        <f t="shared" si="2"/>
        <v>0</v>
      </c>
      <c r="I30" s="53">
        <f t="shared" si="3"/>
        <v>-1</v>
      </c>
      <c r="J30" s="18"/>
      <c r="K30" s="18"/>
      <c r="L30" s="18"/>
      <c r="M30" s="18"/>
      <c r="N30" s="18"/>
      <c r="O30" s="1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5">
      <c r="A31" s="8">
        <v>22</v>
      </c>
      <c r="B31" s="6"/>
      <c r="C31" s="7"/>
      <c r="D31" s="56"/>
      <c r="E31" s="57"/>
      <c r="F31" s="51" t="e">
        <f t="shared" si="0"/>
        <v>#NUM!</v>
      </c>
      <c r="G31" s="51" t="e">
        <f t="shared" si="1"/>
        <v>#NUM!</v>
      </c>
      <c r="H31" s="53">
        <f t="shared" si="2"/>
        <v>0</v>
      </c>
      <c r="I31" s="53">
        <f t="shared" si="3"/>
        <v>-1</v>
      </c>
      <c r="J31" s="18"/>
      <c r="K31" s="18"/>
      <c r="L31" s="18"/>
      <c r="M31" s="18"/>
      <c r="N31" s="18"/>
      <c r="O31" s="1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5">
      <c r="A32" s="8">
        <v>23</v>
      </c>
      <c r="B32" s="6"/>
      <c r="C32" s="7"/>
      <c r="D32" s="56"/>
      <c r="E32" s="57"/>
      <c r="F32" s="51" t="e">
        <f t="shared" si="0"/>
        <v>#NUM!</v>
      </c>
      <c r="G32" s="51" t="e">
        <f t="shared" si="1"/>
        <v>#NUM!</v>
      </c>
      <c r="H32" s="53">
        <f t="shared" si="2"/>
        <v>0</v>
      </c>
      <c r="I32" s="53">
        <f t="shared" si="3"/>
        <v>-1</v>
      </c>
      <c r="J32" s="18"/>
      <c r="K32" s="18"/>
      <c r="L32" s="18"/>
      <c r="M32" s="18"/>
      <c r="N32" s="18"/>
      <c r="O32" s="1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5">
      <c r="A33" s="8">
        <v>24</v>
      </c>
      <c r="B33" s="6"/>
      <c r="C33" s="7"/>
      <c r="D33" s="56"/>
      <c r="E33" s="57"/>
      <c r="F33" s="51" t="e">
        <f t="shared" si="0"/>
        <v>#NUM!</v>
      </c>
      <c r="G33" s="51" t="e">
        <f t="shared" si="1"/>
        <v>#NUM!</v>
      </c>
      <c r="H33" s="53">
        <f t="shared" si="2"/>
        <v>0</v>
      </c>
      <c r="I33" s="53">
        <f t="shared" si="3"/>
        <v>-1</v>
      </c>
      <c r="J33" s="18"/>
      <c r="K33" s="18"/>
      <c r="L33" s="18"/>
      <c r="M33" s="18"/>
      <c r="N33" s="18"/>
      <c r="O33" s="1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5">
      <c r="A34" s="8">
        <v>25</v>
      </c>
      <c r="B34" s="6"/>
      <c r="C34" s="7"/>
      <c r="D34" s="56"/>
      <c r="E34" s="57"/>
      <c r="F34" s="51" t="e">
        <f t="shared" si="0"/>
        <v>#NUM!</v>
      </c>
      <c r="G34" s="51" t="e">
        <f t="shared" si="1"/>
        <v>#NUM!</v>
      </c>
      <c r="H34" s="53">
        <f t="shared" si="2"/>
        <v>0</v>
      </c>
      <c r="I34" s="53">
        <f t="shared" si="3"/>
        <v>-1</v>
      </c>
      <c r="J34" s="18"/>
      <c r="K34" s="18"/>
      <c r="L34" s="18"/>
      <c r="M34" s="18"/>
      <c r="N34" s="18"/>
      <c r="O34" s="1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5">
      <c r="A35" s="8">
        <v>26</v>
      </c>
      <c r="B35" s="6"/>
      <c r="C35" s="7"/>
      <c r="D35" s="56"/>
      <c r="E35" s="57"/>
      <c r="F35" s="51" t="e">
        <f t="shared" si="0"/>
        <v>#NUM!</v>
      </c>
      <c r="G35" s="51" t="e">
        <f t="shared" si="1"/>
        <v>#NUM!</v>
      </c>
      <c r="H35" s="53">
        <f t="shared" si="2"/>
        <v>0</v>
      </c>
      <c r="I35" s="53">
        <f t="shared" si="3"/>
        <v>-1</v>
      </c>
      <c r="J35" s="18"/>
      <c r="K35" s="18"/>
      <c r="L35" s="18"/>
      <c r="M35" s="18"/>
      <c r="N35" s="18"/>
      <c r="O35" s="1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5">
      <c r="A36" s="8">
        <v>27</v>
      </c>
      <c r="B36" s="6"/>
      <c r="C36" s="7"/>
      <c r="D36" s="56"/>
      <c r="E36" s="57"/>
      <c r="F36" s="51" t="e">
        <f t="shared" si="0"/>
        <v>#NUM!</v>
      </c>
      <c r="G36" s="51" t="e">
        <f t="shared" si="1"/>
        <v>#NUM!</v>
      </c>
      <c r="H36" s="53">
        <f t="shared" si="2"/>
        <v>0</v>
      </c>
      <c r="I36" s="53">
        <f t="shared" si="3"/>
        <v>-1</v>
      </c>
      <c r="J36" s="18"/>
      <c r="K36" s="18"/>
      <c r="L36" s="18"/>
      <c r="M36" s="18"/>
      <c r="N36" s="18"/>
      <c r="O36" s="1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5">
      <c r="A37" s="8">
        <v>28</v>
      </c>
      <c r="B37" s="6"/>
      <c r="C37" s="7"/>
      <c r="D37" s="56"/>
      <c r="E37" s="57"/>
      <c r="F37" s="51" t="e">
        <f t="shared" si="0"/>
        <v>#NUM!</v>
      </c>
      <c r="G37" s="51" t="e">
        <f t="shared" si="1"/>
        <v>#NUM!</v>
      </c>
      <c r="H37" s="53">
        <f t="shared" si="2"/>
        <v>0</v>
      </c>
      <c r="I37" s="53">
        <f t="shared" si="3"/>
        <v>-1</v>
      </c>
      <c r="J37" s="18"/>
      <c r="K37" s="18"/>
      <c r="L37" s="18"/>
      <c r="M37" s="18"/>
      <c r="N37" s="18"/>
      <c r="O37" s="1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5">
      <c r="A38" s="8">
        <v>29</v>
      </c>
      <c r="B38" s="6"/>
      <c r="C38" s="7"/>
      <c r="D38" s="56"/>
      <c r="E38" s="57"/>
      <c r="F38" s="51" t="e">
        <f t="shared" si="0"/>
        <v>#NUM!</v>
      </c>
      <c r="G38" s="51" t="e">
        <f t="shared" si="1"/>
        <v>#NUM!</v>
      </c>
      <c r="H38" s="53">
        <f t="shared" si="2"/>
        <v>0</v>
      </c>
      <c r="I38" s="53">
        <f t="shared" si="3"/>
        <v>-1</v>
      </c>
      <c r="J38" s="18"/>
      <c r="K38" s="18"/>
      <c r="L38" s="18"/>
      <c r="M38" s="18"/>
      <c r="N38" s="18"/>
      <c r="O38" s="1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5">
      <c r="A39" s="8">
        <v>30</v>
      </c>
      <c r="B39" s="6"/>
      <c r="C39" s="7"/>
      <c r="D39" s="56"/>
      <c r="E39" s="57"/>
      <c r="F39" s="51" t="e">
        <f t="shared" si="0"/>
        <v>#NUM!</v>
      </c>
      <c r="G39" s="51" t="e">
        <f t="shared" si="1"/>
        <v>#NUM!</v>
      </c>
      <c r="H39" s="53">
        <f t="shared" si="2"/>
        <v>0</v>
      </c>
      <c r="I39" s="53">
        <f t="shared" si="3"/>
        <v>-1</v>
      </c>
      <c r="J39" s="18"/>
      <c r="K39" s="18"/>
      <c r="L39" s="18"/>
      <c r="M39" s="18"/>
      <c r="N39" s="18"/>
      <c r="O39" s="1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5">
      <c r="A40" s="8">
        <v>31</v>
      </c>
      <c r="B40" s="6"/>
      <c r="C40" s="7"/>
      <c r="D40" s="56"/>
      <c r="E40" s="57"/>
      <c r="F40" s="51" t="e">
        <f t="shared" si="0"/>
        <v>#NUM!</v>
      </c>
      <c r="G40" s="51" t="e">
        <f t="shared" si="1"/>
        <v>#NUM!</v>
      </c>
      <c r="H40" s="53">
        <f t="shared" si="2"/>
        <v>0</v>
      </c>
      <c r="I40" s="53">
        <f t="shared" si="3"/>
        <v>-1</v>
      </c>
      <c r="J40" s="18"/>
      <c r="K40" s="18"/>
      <c r="L40" s="18"/>
      <c r="M40" s="18"/>
      <c r="N40" s="18"/>
      <c r="O40" s="1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5">
      <c r="A41" s="8">
        <v>32</v>
      </c>
      <c r="B41" s="6"/>
      <c r="C41" s="7"/>
      <c r="D41" s="56"/>
      <c r="E41" s="57"/>
      <c r="F41" s="51" t="e">
        <f t="shared" si="0"/>
        <v>#NUM!</v>
      </c>
      <c r="G41" s="51" t="e">
        <f t="shared" si="1"/>
        <v>#NUM!</v>
      </c>
      <c r="H41" s="53">
        <f t="shared" si="2"/>
        <v>0</v>
      </c>
      <c r="I41" s="53">
        <f t="shared" si="3"/>
        <v>-1</v>
      </c>
      <c r="J41" s="18"/>
      <c r="K41" s="18"/>
      <c r="L41" s="18"/>
      <c r="M41" s="18"/>
      <c r="N41" s="18"/>
      <c r="O41" s="1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5">
      <c r="A42" s="8">
        <v>33</v>
      </c>
      <c r="B42" s="6"/>
      <c r="C42" s="7"/>
      <c r="D42" s="56"/>
      <c r="E42" s="57"/>
      <c r="F42" s="51" t="e">
        <f t="shared" si="0"/>
        <v>#NUM!</v>
      </c>
      <c r="G42" s="51" t="e">
        <f t="shared" si="1"/>
        <v>#NUM!</v>
      </c>
      <c r="H42" s="53">
        <f t="shared" si="2"/>
        <v>0</v>
      </c>
      <c r="I42" s="53">
        <f t="shared" si="3"/>
        <v>-1</v>
      </c>
      <c r="J42" s="18"/>
      <c r="K42" s="18"/>
      <c r="L42" s="18"/>
      <c r="M42" s="18"/>
      <c r="N42" s="18"/>
      <c r="O42" s="1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5">
      <c r="A43" s="8">
        <v>34</v>
      </c>
      <c r="B43" s="6"/>
      <c r="C43" s="7"/>
      <c r="D43" s="56"/>
      <c r="E43" s="57"/>
      <c r="F43" s="51" t="e">
        <f t="shared" si="0"/>
        <v>#NUM!</v>
      </c>
      <c r="G43" s="51" t="e">
        <f t="shared" si="1"/>
        <v>#NUM!</v>
      </c>
      <c r="H43" s="53">
        <f t="shared" si="2"/>
        <v>0</v>
      </c>
      <c r="I43" s="53">
        <f t="shared" si="3"/>
        <v>-1</v>
      </c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5">
      <c r="A44" s="8">
        <v>35</v>
      </c>
      <c r="B44" s="6"/>
      <c r="C44" s="7"/>
      <c r="D44" s="56"/>
      <c r="E44" s="57"/>
      <c r="F44" s="51" t="e">
        <f t="shared" si="0"/>
        <v>#NUM!</v>
      </c>
      <c r="G44" s="51" t="e">
        <f t="shared" si="1"/>
        <v>#NUM!</v>
      </c>
      <c r="H44" s="53">
        <f t="shared" si="2"/>
        <v>0</v>
      </c>
      <c r="I44" s="53">
        <f t="shared" si="3"/>
        <v>-1</v>
      </c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5">
      <c r="A45" s="8">
        <v>36</v>
      </c>
      <c r="B45" s="6"/>
      <c r="C45" s="7"/>
      <c r="D45" s="56"/>
      <c r="E45" s="57"/>
      <c r="F45" s="51" t="e">
        <f t="shared" si="0"/>
        <v>#NUM!</v>
      </c>
      <c r="G45" s="51" t="e">
        <f t="shared" si="1"/>
        <v>#NUM!</v>
      </c>
      <c r="H45" s="53">
        <f t="shared" si="2"/>
        <v>0</v>
      </c>
      <c r="I45" s="53">
        <f t="shared" si="3"/>
        <v>-1</v>
      </c>
      <c r="J45" s="18"/>
      <c r="K45" s="18"/>
      <c r="L45" s="18"/>
      <c r="M45" s="18"/>
      <c r="N45" s="18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ht="15">
      <c r="A46" s="8">
        <v>37</v>
      </c>
      <c r="B46" s="6"/>
      <c r="C46" s="7"/>
      <c r="D46" s="56"/>
      <c r="E46" s="57"/>
      <c r="F46" s="51" t="e">
        <f t="shared" si="0"/>
        <v>#NUM!</v>
      </c>
      <c r="G46" s="51" t="e">
        <f t="shared" si="1"/>
        <v>#NUM!</v>
      </c>
      <c r="H46" s="53">
        <f t="shared" si="2"/>
        <v>0</v>
      </c>
      <c r="I46" s="53">
        <f t="shared" si="3"/>
        <v>-1</v>
      </c>
      <c r="J46" s="18"/>
      <c r="K46" s="18"/>
      <c r="L46" s="18"/>
      <c r="M46" s="18"/>
      <c r="N46" s="18"/>
      <c r="O46" s="1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ht="15">
      <c r="A47" s="8">
        <v>38</v>
      </c>
      <c r="B47" s="6"/>
      <c r="C47" s="7"/>
      <c r="D47" s="56"/>
      <c r="E47" s="57"/>
      <c r="F47" s="51" t="e">
        <f t="shared" si="0"/>
        <v>#NUM!</v>
      </c>
      <c r="G47" s="51" t="e">
        <f t="shared" si="1"/>
        <v>#NUM!</v>
      </c>
      <c r="H47" s="53">
        <f t="shared" si="2"/>
        <v>0</v>
      </c>
      <c r="I47" s="53">
        <f t="shared" si="3"/>
        <v>-1</v>
      </c>
      <c r="J47" s="18"/>
      <c r="K47" s="18"/>
      <c r="L47" s="18"/>
      <c r="M47" s="18"/>
      <c r="N47" s="18"/>
      <c r="O47" s="1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ht="15">
      <c r="A48" s="8">
        <v>39</v>
      </c>
      <c r="B48" s="6"/>
      <c r="C48" s="7"/>
      <c r="D48" s="56"/>
      <c r="E48" s="57"/>
      <c r="F48" s="51" t="e">
        <f t="shared" si="0"/>
        <v>#NUM!</v>
      </c>
      <c r="G48" s="51" t="e">
        <f t="shared" si="1"/>
        <v>#NUM!</v>
      </c>
      <c r="H48" s="53">
        <f t="shared" si="2"/>
        <v>0</v>
      </c>
      <c r="I48" s="53">
        <f t="shared" si="3"/>
        <v>-1</v>
      </c>
      <c r="J48" s="18"/>
      <c r="K48" s="18"/>
      <c r="L48" s="18"/>
      <c r="M48" s="18"/>
      <c r="N48" s="18"/>
      <c r="O48" s="1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ht="15">
      <c r="A49" s="8">
        <v>40</v>
      </c>
      <c r="B49" s="6"/>
      <c r="C49" s="7"/>
      <c r="D49" s="56"/>
      <c r="E49" s="57"/>
      <c r="F49" s="51" t="e">
        <f t="shared" si="0"/>
        <v>#NUM!</v>
      </c>
      <c r="G49" s="51" t="e">
        <f t="shared" si="1"/>
        <v>#NUM!</v>
      </c>
      <c r="H49" s="53">
        <f t="shared" si="2"/>
        <v>0</v>
      </c>
      <c r="I49" s="53">
        <f t="shared" si="3"/>
        <v>-1</v>
      </c>
      <c r="J49" s="18"/>
      <c r="K49" s="18"/>
      <c r="L49" s="18"/>
      <c r="M49" s="18"/>
      <c r="N49" s="18"/>
      <c r="O49" s="1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ht="15">
      <c r="A50" s="8">
        <v>41</v>
      </c>
      <c r="B50" s="6"/>
      <c r="C50" s="7"/>
      <c r="D50" s="56"/>
      <c r="E50" s="57"/>
      <c r="F50" s="51" t="e">
        <f t="shared" si="0"/>
        <v>#NUM!</v>
      </c>
      <c r="G50" s="51" t="e">
        <f t="shared" si="1"/>
        <v>#NUM!</v>
      </c>
      <c r="H50" s="53">
        <f t="shared" si="2"/>
        <v>0</v>
      </c>
      <c r="I50" s="53">
        <f t="shared" si="3"/>
        <v>-1</v>
      </c>
      <c r="J50" s="18"/>
      <c r="K50" s="18"/>
      <c r="L50" s="18"/>
      <c r="M50" s="18"/>
      <c r="N50" s="18"/>
      <c r="O50" s="1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ht="15">
      <c r="A51" s="8">
        <v>42</v>
      </c>
      <c r="B51" s="6"/>
      <c r="C51" s="7"/>
      <c r="D51" s="56"/>
      <c r="E51" s="57"/>
      <c r="F51" s="51" t="e">
        <f t="shared" si="0"/>
        <v>#NUM!</v>
      </c>
      <c r="G51" s="51" t="e">
        <f t="shared" si="1"/>
        <v>#NUM!</v>
      </c>
      <c r="H51" s="53">
        <f t="shared" si="2"/>
        <v>0</v>
      </c>
      <c r="I51" s="53">
        <f t="shared" si="3"/>
        <v>-1</v>
      </c>
      <c r="J51" s="18"/>
      <c r="K51" s="18"/>
      <c r="L51" s="18"/>
      <c r="M51" s="18"/>
      <c r="N51" s="18"/>
      <c r="O51" s="1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ht="15">
      <c r="A52" s="8">
        <v>43</v>
      </c>
      <c r="B52" s="6"/>
      <c r="C52" s="7"/>
      <c r="D52" s="56"/>
      <c r="E52" s="57"/>
      <c r="F52" s="51" t="e">
        <f t="shared" si="0"/>
        <v>#NUM!</v>
      </c>
      <c r="G52" s="51" t="e">
        <f t="shared" si="1"/>
        <v>#NUM!</v>
      </c>
      <c r="H52" s="53">
        <f t="shared" si="2"/>
        <v>0</v>
      </c>
      <c r="I52" s="53">
        <f t="shared" si="3"/>
        <v>-1</v>
      </c>
      <c r="J52" s="18"/>
      <c r="K52" s="18"/>
      <c r="L52" s="18"/>
      <c r="M52" s="18"/>
      <c r="N52" s="18"/>
      <c r="O52" s="1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ht="15">
      <c r="A53" s="8">
        <v>44</v>
      </c>
      <c r="B53" s="6"/>
      <c r="C53" s="7"/>
      <c r="D53" s="56"/>
      <c r="E53" s="57"/>
      <c r="F53" s="51" t="e">
        <f t="shared" si="0"/>
        <v>#NUM!</v>
      </c>
      <c r="G53" s="51" t="e">
        <f t="shared" si="1"/>
        <v>#NUM!</v>
      </c>
      <c r="H53" s="53">
        <f t="shared" si="2"/>
        <v>0</v>
      </c>
      <c r="I53" s="53">
        <f t="shared" si="3"/>
        <v>-1</v>
      </c>
      <c r="J53" s="18"/>
      <c r="K53" s="18"/>
      <c r="L53" s="18"/>
      <c r="M53" s="18"/>
      <c r="N53" s="18"/>
      <c r="O53" s="1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ht="15">
      <c r="A54" s="8">
        <v>45</v>
      </c>
      <c r="B54" s="6"/>
      <c r="C54" s="7"/>
      <c r="D54" s="56"/>
      <c r="E54" s="57"/>
      <c r="F54" s="51" t="e">
        <f t="shared" si="0"/>
        <v>#NUM!</v>
      </c>
      <c r="G54" s="51" t="e">
        <f t="shared" si="1"/>
        <v>#NUM!</v>
      </c>
      <c r="H54" s="53">
        <f t="shared" si="2"/>
        <v>0</v>
      </c>
      <c r="I54" s="53">
        <f t="shared" si="3"/>
        <v>-1</v>
      </c>
      <c r="J54" s="18"/>
      <c r="K54" s="18"/>
      <c r="L54" s="18"/>
      <c r="M54" s="18"/>
      <c r="N54" s="18"/>
      <c r="O54" s="1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ht="15">
      <c r="A55" s="8">
        <v>46</v>
      </c>
      <c r="B55" s="6"/>
      <c r="C55" s="7"/>
      <c r="D55" s="56"/>
      <c r="E55" s="57"/>
      <c r="F55" s="51" t="e">
        <f t="shared" si="0"/>
        <v>#NUM!</v>
      </c>
      <c r="G55" s="51" t="e">
        <f t="shared" si="1"/>
        <v>#NUM!</v>
      </c>
      <c r="H55" s="53">
        <f t="shared" si="2"/>
        <v>0</v>
      </c>
      <c r="I55" s="53">
        <f t="shared" si="3"/>
        <v>-1</v>
      </c>
      <c r="J55" s="18"/>
      <c r="K55" s="18"/>
      <c r="L55" s="18"/>
      <c r="M55" s="18"/>
      <c r="N55" s="18"/>
      <c r="O55" s="1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ht="15">
      <c r="A56" s="8">
        <v>47</v>
      </c>
      <c r="B56" s="6"/>
      <c r="C56" s="7"/>
      <c r="D56" s="56"/>
      <c r="E56" s="57"/>
      <c r="F56" s="51" t="e">
        <f t="shared" si="0"/>
        <v>#NUM!</v>
      </c>
      <c r="G56" s="51" t="e">
        <f t="shared" si="1"/>
        <v>#NUM!</v>
      </c>
      <c r="H56" s="53">
        <f t="shared" si="2"/>
        <v>0</v>
      </c>
      <c r="I56" s="53">
        <f t="shared" si="3"/>
        <v>-1</v>
      </c>
      <c r="J56" s="18"/>
      <c r="K56" s="18"/>
      <c r="L56" s="18"/>
      <c r="M56" s="18"/>
      <c r="N56" s="18"/>
      <c r="O56" s="1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ht="15">
      <c r="A57" s="8">
        <v>48</v>
      </c>
      <c r="B57" s="6"/>
      <c r="C57" s="7"/>
      <c r="D57" s="56"/>
      <c r="E57" s="57"/>
      <c r="F57" s="51" t="e">
        <f t="shared" si="0"/>
        <v>#NUM!</v>
      </c>
      <c r="G57" s="51" t="e">
        <f t="shared" si="1"/>
        <v>#NUM!</v>
      </c>
      <c r="H57" s="53">
        <f t="shared" si="2"/>
        <v>0</v>
      </c>
      <c r="I57" s="53">
        <f t="shared" si="3"/>
        <v>-1</v>
      </c>
      <c r="J57" s="18"/>
      <c r="K57" s="18"/>
      <c r="L57" s="18"/>
      <c r="M57" s="18"/>
      <c r="N57" s="18"/>
      <c r="O57" s="1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ht="15">
      <c r="A58" s="8">
        <v>49</v>
      </c>
      <c r="B58" s="6"/>
      <c r="C58" s="7"/>
      <c r="D58" s="56"/>
      <c r="E58" s="57"/>
      <c r="F58" s="51" t="e">
        <f t="shared" si="0"/>
        <v>#NUM!</v>
      </c>
      <c r="G58" s="51" t="e">
        <f t="shared" si="1"/>
        <v>#NUM!</v>
      </c>
      <c r="H58" s="53">
        <f t="shared" si="2"/>
        <v>0</v>
      </c>
      <c r="I58" s="53">
        <f t="shared" si="3"/>
        <v>-1</v>
      </c>
      <c r="J58" s="18"/>
      <c r="K58" s="18"/>
      <c r="L58" s="18"/>
      <c r="M58" s="18"/>
      <c r="N58" s="18"/>
      <c r="O58" s="1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ht="15">
      <c r="A59" s="8">
        <v>50</v>
      </c>
      <c r="B59" s="6"/>
      <c r="C59" s="7"/>
      <c r="D59" s="56"/>
      <c r="E59" s="57"/>
      <c r="F59" s="51" t="e">
        <f t="shared" si="0"/>
        <v>#NUM!</v>
      </c>
      <c r="G59" s="51" t="e">
        <f t="shared" si="1"/>
        <v>#NUM!</v>
      </c>
      <c r="H59" s="53">
        <f t="shared" si="2"/>
        <v>0</v>
      </c>
      <c r="I59" s="53">
        <f t="shared" si="3"/>
        <v>-1</v>
      </c>
      <c r="J59" s="18"/>
      <c r="K59" s="18"/>
      <c r="L59" s="18"/>
      <c r="M59" s="18"/>
      <c r="N59" s="18"/>
      <c r="O59" s="1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ht="15">
      <c r="A60" s="8">
        <v>51</v>
      </c>
      <c r="B60" s="6"/>
      <c r="C60" s="7"/>
      <c r="D60" s="56"/>
      <c r="E60" s="57"/>
      <c r="F60" s="51" t="e">
        <f t="shared" si="0"/>
        <v>#NUM!</v>
      </c>
      <c r="G60" s="51" t="e">
        <f t="shared" si="1"/>
        <v>#NUM!</v>
      </c>
      <c r="H60" s="53">
        <f t="shared" si="2"/>
        <v>0</v>
      </c>
      <c r="I60" s="53">
        <f t="shared" si="3"/>
        <v>-1</v>
      </c>
      <c r="J60" s="18"/>
      <c r="K60" s="18"/>
      <c r="L60" s="18"/>
      <c r="M60" s="18"/>
      <c r="N60" s="18"/>
      <c r="O60" s="1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ht="15">
      <c r="A61" s="8">
        <v>52</v>
      </c>
      <c r="B61" s="6"/>
      <c r="C61" s="7"/>
      <c r="D61" s="56"/>
      <c r="E61" s="57"/>
      <c r="F61" s="51" t="e">
        <f t="shared" si="0"/>
        <v>#NUM!</v>
      </c>
      <c r="G61" s="51" t="e">
        <f t="shared" si="1"/>
        <v>#NUM!</v>
      </c>
      <c r="H61" s="53">
        <f t="shared" si="2"/>
        <v>0</v>
      </c>
      <c r="I61" s="53">
        <f t="shared" si="3"/>
        <v>-1</v>
      </c>
      <c r="J61" s="18"/>
      <c r="K61" s="18"/>
      <c r="L61" s="18"/>
      <c r="M61" s="18"/>
      <c r="N61" s="18"/>
      <c r="O61" s="1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ht="15">
      <c r="A62" s="8">
        <v>53</v>
      </c>
      <c r="B62" s="6"/>
      <c r="C62" s="7"/>
      <c r="D62" s="56"/>
      <c r="E62" s="57"/>
      <c r="F62" s="51" t="e">
        <f t="shared" si="0"/>
        <v>#NUM!</v>
      </c>
      <c r="G62" s="51" t="e">
        <f t="shared" si="1"/>
        <v>#NUM!</v>
      </c>
      <c r="H62" s="53">
        <f t="shared" si="2"/>
        <v>0</v>
      </c>
      <c r="I62" s="53">
        <f t="shared" si="3"/>
        <v>-1</v>
      </c>
      <c r="J62" s="18"/>
      <c r="K62" s="18"/>
      <c r="L62" s="18"/>
      <c r="M62" s="18"/>
      <c r="N62" s="18"/>
      <c r="O62" s="1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ht="15">
      <c r="A63" s="8">
        <v>54</v>
      </c>
      <c r="B63" s="6"/>
      <c r="C63" s="7"/>
      <c r="D63" s="56"/>
      <c r="E63" s="57"/>
      <c r="F63" s="51" t="e">
        <f t="shared" si="0"/>
        <v>#NUM!</v>
      </c>
      <c r="G63" s="51" t="e">
        <f t="shared" si="1"/>
        <v>#NUM!</v>
      </c>
      <c r="H63" s="53">
        <f t="shared" si="2"/>
        <v>0</v>
      </c>
      <c r="I63" s="53">
        <f t="shared" si="3"/>
        <v>-1</v>
      </c>
      <c r="J63" s="18"/>
      <c r="K63" s="18"/>
      <c r="L63" s="18"/>
      <c r="M63" s="18"/>
      <c r="N63" s="18"/>
      <c r="O63" s="1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ht="15">
      <c r="A64" s="8">
        <v>55</v>
      </c>
      <c r="B64" s="6"/>
      <c r="C64" s="7"/>
      <c r="D64" s="56"/>
      <c r="E64" s="57"/>
      <c r="F64" s="51" t="e">
        <f t="shared" si="0"/>
        <v>#NUM!</v>
      </c>
      <c r="G64" s="51" t="e">
        <f t="shared" si="1"/>
        <v>#NUM!</v>
      </c>
      <c r="H64" s="53">
        <f t="shared" si="2"/>
        <v>0</v>
      </c>
      <c r="I64" s="53">
        <f t="shared" si="3"/>
        <v>-1</v>
      </c>
      <c r="J64" s="18"/>
      <c r="K64" s="18"/>
      <c r="L64" s="18"/>
      <c r="M64" s="18"/>
      <c r="N64" s="18"/>
      <c r="O64" s="1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 ht="15">
      <c r="A65" s="8">
        <v>56</v>
      </c>
      <c r="B65" s="6"/>
      <c r="C65" s="7"/>
      <c r="D65" s="56"/>
      <c r="E65" s="57"/>
      <c r="F65" s="51" t="e">
        <f t="shared" si="0"/>
        <v>#NUM!</v>
      </c>
      <c r="G65" s="51" t="e">
        <f t="shared" si="1"/>
        <v>#NUM!</v>
      </c>
      <c r="H65" s="53">
        <f t="shared" si="2"/>
        <v>0</v>
      </c>
      <c r="I65" s="53">
        <f t="shared" si="3"/>
        <v>-1</v>
      </c>
      <c r="J65" s="18"/>
      <c r="K65" s="18"/>
      <c r="L65" s="18"/>
      <c r="M65" s="18"/>
      <c r="N65" s="18"/>
      <c r="O65" s="1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 ht="15">
      <c r="A66" s="8">
        <v>57</v>
      </c>
      <c r="B66" s="6"/>
      <c r="C66" s="7"/>
      <c r="D66" s="56"/>
      <c r="E66" s="57"/>
      <c r="F66" s="51" t="e">
        <f t="shared" si="0"/>
        <v>#NUM!</v>
      </c>
      <c r="G66" s="51" t="e">
        <f t="shared" si="1"/>
        <v>#NUM!</v>
      </c>
      <c r="H66" s="53">
        <f t="shared" si="2"/>
        <v>0</v>
      </c>
      <c r="I66" s="53">
        <f t="shared" si="3"/>
        <v>-1</v>
      </c>
      <c r="J66" s="18"/>
      <c r="K66" s="18"/>
      <c r="L66" s="18"/>
      <c r="M66" s="18"/>
      <c r="N66" s="18"/>
      <c r="O66" s="1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ht="15">
      <c r="A67" s="8">
        <v>58</v>
      </c>
      <c r="B67" s="6"/>
      <c r="C67" s="7"/>
      <c r="D67" s="56"/>
      <c r="E67" s="57"/>
      <c r="F67" s="51" t="e">
        <f t="shared" si="0"/>
        <v>#NUM!</v>
      </c>
      <c r="G67" s="51" t="e">
        <f t="shared" si="1"/>
        <v>#NUM!</v>
      </c>
      <c r="H67" s="53">
        <f t="shared" si="2"/>
        <v>0</v>
      </c>
      <c r="I67" s="53">
        <f t="shared" si="3"/>
        <v>-1</v>
      </c>
      <c r="J67" s="18"/>
      <c r="K67" s="18"/>
      <c r="L67" s="18"/>
      <c r="M67" s="18"/>
      <c r="N67" s="18"/>
      <c r="O67" s="1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ht="15">
      <c r="A68" s="8">
        <v>59</v>
      </c>
      <c r="B68" s="6"/>
      <c r="C68" s="7"/>
      <c r="D68" s="56"/>
      <c r="E68" s="57"/>
      <c r="F68" s="51" t="e">
        <f t="shared" si="0"/>
        <v>#NUM!</v>
      </c>
      <c r="G68" s="51" t="e">
        <f t="shared" si="1"/>
        <v>#NUM!</v>
      </c>
      <c r="H68" s="53">
        <f t="shared" si="2"/>
        <v>0</v>
      </c>
      <c r="I68" s="53">
        <f t="shared" si="3"/>
        <v>-1</v>
      </c>
      <c r="J68" s="18"/>
      <c r="K68" s="18"/>
      <c r="L68" s="18"/>
      <c r="M68" s="18"/>
      <c r="N68" s="18"/>
      <c r="O68" s="1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ht="15">
      <c r="A69" s="8">
        <v>60</v>
      </c>
      <c r="B69" s="6"/>
      <c r="C69" s="7"/>
      <c r="D69" s="56"/>
      <c r="E69" s="57"/>
      <c r="F69" s="51" t="e">
        <f t="shared" si="0"/>
        <v>#NUM!</v>
      </c>
      <c r="G69" s="51" t="e">
        <f t="shared" si="1"/>
        <v>#NUM!</v>
      </c>
      <c r="H69" s="53">
        <f t="shared" si="2"/>
        <v>0</v>
      </c>
      <c r="I69" s="53">
        <f t="shared" si="3"/>
        <v>-1</v>
      </c>
      <c r="J69" s="18"/>
      <c r="K69" s="18"/>
      <c r="L69" s="18"/>
      <c r="M69" s="18"/>
      <c r="N69" s="18"/>
      <c r="O69" s="1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ht="15">
      <c r="A70" s="8">
        <v>61</v>
      </c>
      <c r="B70" s="6"/>
      <c r="C70" s="7"/>
      <c r="D70" s="56"/>
      <c r="E70" s="57"/>
      <c r="F70" s="51" t="e">
        <f t="shared" si="0"/>
        <v>#NUM!</v>
      </c>
      <c r="G70" s="51" t="e">
        <f t="shared" si="1"/>
        <v>#NUM!</v>
      </c>
      <c r="H70" s="53">
        <f t="shared" si="2"/>
        <v>0</v>
      </c>
      <c r="I70" s="53">
        <f t="shared" si="3"/>
        <v>-1</v>
      </c>
      <c r="J70" s="18"/>
      <c r="K70" s="18"/>
      <c r="L70" s="18"/>
      <c r="M70" s="18"/>
      <c r="N70" s="18"/>
      <c r="O70" s="1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ht="15">
      <c r="A71" s="8">
        <v>62</v>
      </c>
      <c r="B71" s="6"/>
      <c r="C71" s="7"/>
      <c r="D71" s="56"/>
      <c r="E71" s="57"/>
      <c r="F71" s="51" t="e">
        <f t="shared" si="0"/>
        <v>#NUM!</v>
      </c>
      <c r="G71" s="51" t="e">
        <f t="shared" si="1"/>
        <v>#NUM!</v>
      </c>
      <c r="H71" s="53">
        <f t="shared" si="2"/>
        <v>0</v>
      </c>
      <c r="I71" s="53">
        <f t="shared" si="3"/>
        <v>-1</v>
      </c>
      <c r="J71" s="18"/>
      <c r="K71" s="18"/>
      <c r="L71" s="18"/>
      <c r="M71" s="18"/>
      <c r="N71" s="18"/>
      <c r="O71" s="1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ht="15">
      <c r="A72" s="8">
        <v>63</v>
      </c>
      <c r="B72" s="6"/>
      <c r="C72" s="7"/>
      <c r="D72" s="56"/>
      <c r="E72" s="57"/>
      <c r="F72" s="51" t="e">
        <f t="shared" si="0"/>
        <v>#NUM!</v>
      </c>
      <c r="G72" s="51" t="e">
        <f t="shared" si="1"/>
        <v>#NUM!</v>
      </c>
      <c r="H72" s="53">
        <f t="shared" si="2"/>
        <v>0</v>
      </c>
      <c r="I72" s="53">
        <f t="shared" si="3"/>
        <v>-1</v>
      </c>
      <c r="J72" s="18"/>
      <c r="K72" s="18"/>
      <c r="L72" s="18"/>
      <c r="M72" s="18"/>
      <c r="N72" s="18"/>
      <c r="O72" s="1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 ht="15">
      <c r="A73" s="8">
        <v>64</v>
      </c>
      <c r="B73" s="6"/>
      <c r="C73" s="7"/>
      <c r="D73" s="56"/>
      <c r="E73" s="57"/>
      <c r="F73" s="51" t="e">
        <f t="shared" si="0"/>
        <v>#NUM!</v>
      </c>
      <c r="G73" s="51" t="e">
        <f t="shared" si="1"/>
        <v>#NUM!</v>
      </c>
      <c r="H73" s="53">
        <f t="shared" si="2"/>
        <v>0</v>
      </c>
      <c r="I73" s="53">
        <f t="shared" si="3"/>
        <v>-1</v>
      </c>
      <c r="J73" s="18"/>
      <c r="K73" s="18"/>
      <c r="L73" s="18"/>
      <c r="M73" s="18"/>
      <c r="N73" s="18"/>
      <c r="O73" s="1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ht="15">
      <c r="A74" s="8">
        <v>65</v>
      </c>
      <c r="B74" s="6"/>
      <c r="C74" s="7"/>
      <c r="D74" s="56"/>
      <c r="E74" s="57"/>
      <c r="F74" s="51" t="e">
        <f aca="true" t="shared" si="4" ref="F74:F109">LN(E74)</f>
        <v>#NUM!</v>
      </c>
      <c r="G74" s="51" t="e">
        <f aca="true" t="shared" si="5" ref="G74:G109">(D74-1)*(F74)</f>
        <v>#NUM!</v>
      </c>
      <c r="H74" s="53">
        <f t="shared" si="2"/>
        <v>0</v>
      </c>
      <c r="I74" s="53">
        <f t="shared" si="3"/>
        <v>-1</v>
      </c>
      <c r="J74" s="18"/>
      <c r="K74" s="18"/>
      <c r="L74" s="18"/>
      <c r="M74" s="18"/>
      <c r="N74" s="18"/>
      <c r="O74" s="1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ht="15">
      <c r="A75" s="8">
        <v>66</v>
      </c>
      <c r="B75" s="6"/>
      <c r="C75" s="7"/>
      <c r="D75" s="56"/>
      <c r="E75" s="57"/>
      <c r="F75" s="51" t="e">
        <f t="shared" si="4"/>
        <v>#NUM!</v>
      </c>
      <c r="G75" s="51" t="e">
        <f t="shared" si="5"/>
        <v>#NUM!</v>
      </c>
      <c r="H75" s="53">
        <f aca="true" t="shared" si="6" ref="H75:H109">(D75-1)*E75</f>
        <v>0</v>
      </c>
      <c r="I75" s="53">
        <f aca="true" t="shared" si="7" ref="I75:I109">1/(D75-1)</f>
        <v>-1</v>
      </c>
      <c r="J75" s="18"/>
      <c r="K75" s="18"/>
      <c r="L75" s="18"/>
      <c r="M75" s="18"/>
      <c r="N75" s="18"/>
      <c r="O75" s="1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ht="15">
      <c r="A76" s="8">
        <v>67</v>
      </c>
      <c r="B76" s="6"/>
      <c r="C76" s="7"/>
      <c r="D76" s="56"/>
      <c r="E76" s="57"/>
      <c r="F76" s="51" t="e">
        <f t="shared" si="4"/>
        <v>#NUM!</v>
      </c>
      <c r="G76" s="51" t="e">
        <f t="shared" si="5"/>
        <v>#NUM!</v>
      </c>
      <c r="H76" s="53">
        <f t="shared" si="6"/>
        <v>0</v>
      </c>
      <c r="I76" s="53">
        <f t="shared" si="7"/>
        <v>-1</v>
      </c>
      <c r="J76" s="18"/>
      <c r="K76" s="18"/>
      <c r="L76" s="18"/>
      <c r="M76" s="18"/>
      <c r="N76" s="18"/>
      <c r="O76" s="1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ht="15">
      <c r="A77" s="8">
        <v>68</v>
      </c>
      <c r="B77" s="6"/>
      <c r="C77" s="7"/>
      <c r="D77" s="56"/>
      <c r="E77" s="57"/>
      <c r="F77" s="51" t="e">
        <f t="shared" si="4"/>
        <v>#NUM!</v>
      </c>
      <c r="G77" s="51" t="e">
        <f t="shared" si="5"/>
        <v>#NUM!</v>
      </c>
      <c r="H77" s="53">
        <f t="shared" si="6"/>
        <v>0</v>
      </c>
      <c r="I77" s="53">
        <f t="shared" si="7"/>
        <v>-1</v>
      </c>
      <c r="J77" s="18"/>
      <c r="K77" s="18"/>
      <c r="L77" s="18"/>
      <c r="M77" s="18"/>
      <c r="N77" s="18"/>
      <c r="O77" s="1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ht="15">
      <c r="A78" s="8">
        <v>69</v>
      </c>
      <c r="B78" s="6"/>
      <c r="C78" s="7"/>
      <c r="D78" s="56"/>
      <c r="E78" s="57"/>
      <c r="F78" s="51" t="e">
        <f t="shared" si="4"/>
        <v>#NUM!</v>
      </c>
      <c r="G78" s="51" t="e">
        <f t="shared" si="5"/>
        <v>#NUM!</v>
      </c>
      <c r="H78" s="53">
        <f t="shared" si="6"/>
        <v>0</v>
      </c>
      <c r="I78" s="53">
        <f t="shared" si="7"/>
        <v>-1</v>
      </c>
      <c r="J78" s="18"/>
      <c r="K78" s="18"/>
      <c r="L78" s="18"/>
      <c r="M78" s="18"/>
      <c r="N78" s="18"/>
      <c r="O78" s="1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ht="15">
      <c r="A79" s="8">
        <v>70</v>
      </c>
      <c r="B79" s="6"/>
      <c r="C79" s="7"/>
      <c r="D79" s="56"/>
      <c r="E79" s="57"/>
      <c r="F79" s="51" t="e">
        <f t="shared" si="4"/>
        <v>#NUM!</v>
      </c>
      <c r="G79" s="51" t="e">
        <f t="shared" si="5"/>
        <v>#NUM!</v>
      </c>
      <c r="H79" s="53">
        <f t="shared" si="6"/>
        <v>0</v>
      </c>
      <c r="I79" s="53">
        <f t="shared" si="7"/>
        <v>-1</v>
      </c>
      <c r="J79" s="18"/>
      <c r="K79" s="18"/>
      <c r="L79" s="18"/>
      <c r="M79" s="18"/>
      <c r="N79" s="18"/>
      <c r="O79" s="1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ht="15">
      <c r="A80" s="8">
        <v>71</v>
      </c>
      <c r="B80" s="6"/>
      <c r="C80" s="7"/>
      <c r="D80" s="56"/>
      <c r="E80" s="57"/>
      <c r="F80" s="51" t="e">
        <f t="shared" si="4"/>
        <v>#NUM!</v>
      </c>
      <c r="G80" s="51" t="e">
        <f t="shared" si="5"/>
        <v>#NUM!</v>
      </c>
      <c r="H80" s="53">
        <f t="shared" si="6"/>
        <v>0</v>
      </c>
      <c r="I80" s="53">
        <f t="shared" si="7"/>
        <v>-1</v>
      </c>
      <c r="J80" s="18"/>
      <c r="K80" s="18"/>
      <c r="L80" s="18"/>
      <c r="M80" s="18"/>
      <c r="N80" s="18"/>
      <c r="O80" s="1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ht="15">
      <c r="A81" s="8">
        <v>72</v>
      </c>
      <c r="B81" s="6"/>
      <c r="C81" s="7"/>
      <c r="D81" s="56"/>
      <c r="E81" s="57"/>
      <c r="F81" s="51" t="e">
        <f t="shared" si="4"/>
        <v>#NUM!</v>
      </c>
      <c r="G81" s="51" t="e">
        <f t="shared" si="5"/>
        <v>#NUM!</v>
      </c>
      <c r="H81" s="53">
        <f t="shared" si="6"/>
        <v>0</v>
      </c>
      <c r="I81" s="53">
        <f t="shared" si="7"/>
        <v>-1</v>
      </c>
      <c r="J81" s="18"/>
      <c r="K81" s="18"/>
      <c r="L81" s="18"/>
      <c r="M81" s="18"/>
      <c r="N81" s="18"/>
      <c r="O81" s="1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15">
      <c r="A82" s="8">
        <v>73</v>
      </c>
      <c r="B82" s="6"/>
      <c r="C82" s="7"/>
      <c r="D82" s="56"/>
      <c r="E82" s="57"/>
      <c r="F82" s="51" t="e">
        <f t="shared" si="4"/>
        <v>#NUM!</v>
      </c>
      <c r="G82" s="51" t="e">
        <f t="shared" si="5"/>
        <v>#NUM!</v>
      </c>
      <c r="H82" s="53">
        <f t="shared" si="6"/>
        <v>0</v>
      </c>
      <c r="I82" s="53">
        <f t="shared" si="7"/>
        <v>-1</v>
      </c>
      <c r="J82" s="18"/>
      <c r="K82" s="18"/>
      <c r="L82" s="18"/>
      <c r="M82" s="18"/>
      <c r="N82" s="18"/>
      <c r="O82" s="1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ht="15">
      <c r="A83" s="8">
        <v>74</v>
      </c>
      <c r="B83" s="6"/>
      <c r="C83" s="7"/>
      <c r="D83" s="56"/>
      <c r="E83" s="57"/>
      <c r="F83" s="51" t="e">
        <f t="shared" si="4"/>
        <v>#NUM!</v>
      </c>
      <c r="G83" s="51" t="e">
        <f t="shared" si="5"/>
        <v>#NUM!</v>
      </c>
      <c r="H83" s="53">
        <f t="shared" si="6"/>
        <v>0</v>
      </c>
      <c r="I83" s="53">
        <f t="shared" si="7"/>
        <v>-1</v>
      </c>
      <c r="J83" s="18"/>
      <c r="K83" s="18"/>
      <c r="L83" s="18"/>
      <c r="M83" s="18"/>
      <c r="N83" s="18"/>
      <c r="O83" s="1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ht="15">
      <c r="A84" s="8">
        <v>75</v>
      </c>
      <c r="B84" s="6"/>
      <c r="C84" s="7"/>
      <c r="D84" s="56"/>
      <c r="E84" s="57"/>
      <c r="F84" s="51" t="e">
        <f t="shared" si="4"/>
        <v>#NUM!</v>
      </c>
      <c r="G84" s="51" t="e">
        <f t="shared" si="5"/>
        <v>#NUM!</v>
      </c>
      <c r="H84" s="53">
        <f t="shared" si="6"/>
        <v>0</v>
      </c>
      <c r="I84" s="53">
        <f t="shared" si="7"/>
        <v>-1</v>
      </c>
      <c r="J84" s="18"/>
      <c r="K84" s="18"/>
      <c r="L84" s="18"/>
      <c r="M84" s="18"/>
      <c r="N84" s="18"/>
      <c r="O84" s="1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ht="15">
      <c r="A85" s="8">
        <v>76</v>
      </c>
      <c r="B85" s="6"/>
      <c r="C85" s="7"/>
      <c r="D85" s="56"/>
      <c r="E85" s="57"/>
      <c r="F85" s="51" t="e">
        <f t="shared" si="4"/>
        <v>#NUM!</v>
      </c>
      <c r="G85" s="51" t="e">
        <f t="shared" si="5"/>
        <v>#NUM!</v>
      </c>
      <c r="H85" s="53">
        <f t="shared" si="6"/>
        <v>0</v>
      </c>
      <c r="I85" s="53">
        <f t="shared" si="7"/>
        <v>-1</v>
      </c>
      <c r="J85" s="18"/>
      <c r="K85" s="18"/>
      <c r="L85" s="18"/>
      <c r="M85" s="18"/>
      <c r="N85" s="18"/>
      <c r="O85" s="1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ht="15">
      <c r="A86" s="8">
        <v>77</v>
      </c>
      <c r="B86" s="6"/>
      <c r="C86" s="7"/>
      <c r="D86" s="56"/>
      <c r="E86" s="57"/>
      <c r="F86" s="51" t="e">
        <f t="shared" si="4"/>
        <v>#NUM!</v>
      </c>
      <c r="G86" s="51" t="e">
        <f t="shared" si="5"/>
        <v>#NUM!</v>
      </c>
      <c r="H86" s="53">
        <f t="shared" si="6"/>
        <v>0</v>
      </c>
      <c r="I86" s="53">
        <f t="shared" si="7"/>
        <v>-1</v>
      </c>
      <c r="J86" s="18"/>
      <c r="K86" s="18"/>
      <c r="L86" s="18"/>
      <c r="M86" s="18"/>
      <c r="N86" s="18"/>
      <c r="O86" s="1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 ht="15">
      <c r="A87" s="8">
        <v>78</v>
      </c>
      <c r="B87" s="6"/>
      <c r="C87" s="7"/>
      <c r="D87" s="56"/>
      <c r="E87" s="57"/>
      <c r="F87" s="51" t="e">
        <f t="shared" si="4"/>
        <v>#NUM!</v>
      </c>
      <c r="G87" s="51" t="e">
        <f t="shared" si="5"/>
        <v>#NUM!</v>
      </c>
      <c r="H87" s="53">
        <f t="shared" si="6"/>
        <v>0</v>
      </c>
      <c r="I87" s="53">
        <f t="shared" si="7"/>
        <v>-1</v>
      </c>
      <c r="J87" s="18"/>
      <c r="K87" s="18"/>
      <c r="L87" s="18"/>
      <c r="M87" s="18"/>
      <c r="N87" s="18"/>
      <c r="O87" s="1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ht="15">
      <c r="A88" s="8">
        <v>79</v>
      </c>
      <c r="B88" s="6"/>
      <c r="C88" s="7"/>
      <c r="D88" s="56"/>
      <c r="E88" s="57"/>
      <c r="F88" s="51" t="e">
        <f t="shared" si="4"/>
        <v>#NUM!</v>
      </c>
      <c r="G88" s="51" t="e">
        <f t="shared" si="5"/>
        <v>#NUM!</v>
      </c>
      <c r="H88" s="53">
        <f t="shared" si="6"/>
        <v>0</v>
      </c>
      <c r="I88" s="53">
        <f t="shared" si="7"/>
        <v>-1</v>
      </c>
      <c r="J88" s="18"/>
      <c r="K88" s="18"/>
      <c r="L88" s="18"/>
      <c r="M88" s="18"/>
      <c r="N88" s="18"/>
      <c r="O88" s="1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ht="15">
      <c r="A89" s="8">
        <v>80</v>
      </c>
      <c r="B89" s="6"/>
      <c r="C89" s="7"/>
      <c r="D89" s="56"/>
      <c r="E89" s="57"/>
      <c r="F89" s="51" t="e">
        <f t="shared" si="4"/>
        <v>#NUM!</v>
      </c>
      <c r="G89" s="51" t="e">
        <f t="shared" si="5"/>
        <v>#NUM!</v>
      </c>
      <c r="H89" s="53">
        <f t="shared" si="6"/>
        <v>0</v>
      </c>
      <c r="I89" s="53">
        <f t="shared" si="7"/>
        <v>-1</v>
      </c>
      <c r="J89" s="18"/>
      <c r="K89" s="18"/>
      <c r="L89" s="18"/>
      <c r="M89" s="18"/>
      <c r="N89" s="18"/>
      <c r="O89" s="1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ht="15">
      <c r="A90" s="8">
        <v>81</v>
      </c>
      <c r="B90" s="6"/>
      <c r="C90" s="7"/>
      <c r="D90" s="56"/>
      <c r="E90" s="57"/>
      <c r="F90" s="51" t="e">
        <f t="shared" si="4"/>
        <v>#NUM!</v>
      </c>
      <c r="G90" s="51" t="e">
        <f t="shared" si="5"/>
        <v>#NUM!</v>
      </c>
      <c r="H90" s="53">
        <f t="shared" si="6"/>
        <v>0</v>
      </c>
      <c r="I90" s="53">
        <f t="shared" si="7"/>
        <v>-1</v>
      </c>
      <c r="J90" s="18"/>
      <c r="K90" s="18"/>
      <c r="L90" s="18"/>
      <c r="M90" s="18"/>
      <c r="N90" s="18"/>
      <c r="O90" s="1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ht="15">
      <c r="A91" s="8">
        <v>82</v>
      </c>
      <c r="B91" s="6"/>
      <c r="C91" s="7"/>
      <c r="D91" s="56"/>
      <c r="E91" s="57"/>
      <c r="F91" s="51" t="e">
        <f t="shared" si="4"/>
        <v>#NUM!</v>
      </c>
      <c r="G91" s="51" t="e">
        <f t="shared" si="5"/>
        <v>#NUM!</v>
      </c>
      <c r="H91" s="53">
        <f t="shared" si="6"/>
        <v>0</v>
      </c>
      <c r="I91" s="53">
        <f t="shared" si="7"/>
        <v>-1</v>
      </c>
      <c r="J91" s="18"/>
      <c r="K91" s="18"/>
      <c r="L91" s="18"/>
      <c r="M91" s="18"/>
      <c r="N91" s="18"/>
      <c r="O91" s="1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ht="15">
      <c r="A92" s="8">
        <v>83</v>
      </c>
      <c r="B92" s="6"/>
      <c r="C92" s="7"/>
      <c r="D92" s="56"/>
      <c r="E92" s="57"/>
      <c r="F92" s="51" t="e">
        <f t="shared" si="4"/>
        <v>#NUM!</v>
      </c>
      <c r="G92" s="51" t="e">
        <f t="shared" si="5"/>
        <v>#NUM!</v>
      </c>
      <c r="H92" s="53">
        <f t="shared" si="6"/>
        <v>0</v>
      </c>
      <c r="I92" s="53">
        <f t="shared" si="7"/>
        <v>-1</v>
      </c>
      <c r="J92" s="18"/>
      <c r="K92" s="18"/>
      <c r="L92" s="18"/>
      <c r="M92" s="18"/>
      <c r="N92" s="18"/>
      <c r="O92" s="1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ht="15">
      <c r="A93" s="8">
        <v>84</v>
      </c>
      <c r="B93" s="6"/>
      <c r="C93" s="7"/>
      <c r="D93" s="56"/>
      <c r="E93" s="57"/>
      <c r="F93" s="51" t="e">
        <f t="shared" si="4"/>
        <v>#NUM!</v>
      </c>
      <c r="G93" s="51" t="e">
        <f t="shared" si="5"/>
        <v>#NUM!</v>
      </c>
      <c r="H93" s="53">
        <f t="shared" si="6"/>
        <v>0</v>
      </c>
      <c r="I93" s="53">
        <f t="shared" si="7"/>
        <v>-1</v>
      </c>
      <c r="J93" s="18"/>
      <c r="K93" s="18"/>
      <c r="L93" s="18"/>
      <c r="M93" s="18"/>
      <c r="N93" s="18"/>
      <c r="O93" s="1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ht="15">
      <c r="A94" s="8">
        <v>85</v>
      </c>
      <c r="B94" s="6"/>
      <c r="C94" s="7"/>
      <c r="D94" s="56"/>
      <c r="E94" s="57"/>
      <c r="F94" s="51" t="e">
        <f t="shared" si="4"/>
        <v>#NUM!</v>
      </c>
      <c r="G94" s="51" t="e">
        <f t="shared" si="5"/>
        <v>#NUM!</v>
      </c>
      <c r="H94" s="53">
        <f t="shared" si="6"/>
        <v>0</v>
      </c>
      <c r="I94" s="53">
        <f t="shared" si="7"/>
        <v>-1</v>
      </c>
      <c r="J94" s="18"/>
      <c r="K94" s="18"/>
      <c r="L94" s="18"/>
      <c r="M94" s="18"/>
      <c r="N94" s="18"/>
      <c r="O94" s="1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ht="15">
      <c r="A95" s="8">
        <v>86</v>
      </c>
      <c r="B95" s="6"/>
      <c r="C95" s="7"/>
      <c r="D95" s="56"/>
      <c r="E95" s="57"/>
      <c r="F95" s="51" t="e">
        <f t="shared" si="4"/>
        <v>#NUM!</v>
      </c>
      <c r="G95" s="51" t="e">
        <f t="shared" si="5"/>
        <v>#NUM!</v>
      </c>
      <c r="H95" s="53">
        <f t="shared" si="6"/>
        <v>0</v>
      </c>
      <c r="I95" s="53">
        <f t="shared" si="7"/>
        <v>-1</v>
      </c>
      <c r="J95" s="18"/>
      <c r="K95" s="18"/>
      <c r="L95" s="18"/>
      <c r="M95" s="18"/>
      <c r="N95" s="18"/>
      <c r="O95" s="1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ht="15">
      <c r="A96" s="8">
        <v>87</v>
      </c>
      <c r="B96" s="6"/>
      <c r="C96" s="7"/>
      <c r="D96" s="56"/>
      <c r="E96" s="57"/>
      <c r="F96" s="51" t="e">
        <f t="shared" si="4"/>
        <v>#NUM!</v>
      </c>
      <c r="G96" s="51" t="e">
        <f t="shared" si="5"/>
        <v>#NUM!</v>
      </c>
      <c r="H96" s="53">
        <f t="shared" si="6"/>
        <v>0</v>
      </c>
      <c r="I96" s="53">
        <f t="shared" si="7"/>
        <v>-1</v>
      </c>
      <c r="J96" s="18"/>
      <c r="K96" s="18"/>
      <c r="L96" s="18"/>
      <c r="M96" s="18"/>
      <c r="N96" s="18"/>
      <c r="O96" s="1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ht="15">
      <c r="A97" s="8">
        <v>88</v>
      </c>
      <c r="B97" s="6"/>
      <c r="C97" s="7"/>
      <c r="D97" s="56"/>
      <c r="E97" s="57"/>
      <c r="F97" s="51" t="e">
        <f t="shared" si="4"/>
        <v>#NUM!</v>
      </c>
      <c r="G97" s="51" t="e">
        <f t="shared" si="5"/>
        <v>#NUM!</v>
      </c>
      <c r="H97" s="53">
        <f t="shared" si="6"/>
        <v>0</v>
      </c>
      <c r="I97" s="53">
        <f t="shared" si="7"/>
        <v>-1</v>
      </c>
      <c r="J97" s="18"/>
      <c r="K97" s="18"/>
      <c r="L97" s="18"/>
      <c r="M97" s="18"/>
      <c r="N97" s="18"/>
      <c r="O97" s="1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ht="15">
      <c r="A98" s="8">
        <v>89</v>
      </c>
      <c r="B98" s="6"/>
      <c r="C98" s="7"/>
      <c r="D98" s="56"/>
      <c r="E98" s="57"/>
      <c r="F98" s="51" t="e">
        <f t="shared" si="4"/>
        <v>#NUM!</v>
      </c>
      <c r="G98" s="51" t="e">
        <f t="shared" si="5"/>
        <v>#NUM!</v>
      </c>
      <c r="H98" s="53">
        <f t="shared" si="6"/>
        <v>0</v>
      </c>
      <c r="I98" s="53">
        <f t="shared" si="7"/>
        <v>-1</v>
      </c>
      <c r="J98" s="18"/>
      <c r="K98" s="18"/>
      <c r="L98" s="18"/>
      <c r="M98" s="18"/>
      <c r="N98" s="18"/>
      <c r="O98" s="1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ht="15">
      <c r="A99" s="8">
        <v>90</v>
      </c>
      <c r="B99" s="6"/>
      <c r="C99" s="7"/>
      <c r="D99" s="56"/>
      <c r="E99" s="57"/>
      <c r="F99" s="51" t="e">
        <f t="shared" si="4"/>
        <v>#NUM!</v>
      </c>
      <c r="G99" s="51" t="e">
        <f t="shared" si="5"/>
        <v>#NUM!</v>
      </c>
      <c r="H99" s="53">
        <f t="shared" si="6"/>
        <v>0</v>
      </c>
      <c r="I99" s="53">
        <f t="shared" si="7"/>
        <v>-1</v>
      </c>
      <c r="J99" s="18"/>
      <c r="K99" s="18"/>
      <c r="L99" s="18"/>
      <c r="M99" s="18"/>
      <c r="N99" s="18"/>
      <c r="O99" s="1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ht="15">
      <c r="A100" s="8">
        <v>91</v>
      </c>
      <c r="B100" s="6"/>
      <c r="C100" s="7"/>
      <c r="D100" s="56"/>
      <c r="E100" s="57"/>
      <c r="F100" s="51" t="e">
        <f t="shared" si="4"/>
        <v>#NUM!</v>
      </c>
      <c r="G100" s="51" t="e">
        <f t="shared" si="5"/>
        <v>#NUM!</v>
      </c>
      <c r="H100" s="53">
        <f t="shared" si="6"/>
        <v>0</v>
      </c>
      <c r="I100" s="53">
        <f t="shared" si="7"/>
        <v>-1</v>
      </c>
      <c r="J100" s="18"/>
      <c r="K100" s="18"/>
      <c r="L100" s="18"/>
      <c r="M100" s="18"/>
      <c r="N100" s="18"/>
      <c r="O100" s="1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ht="15">
      <c r="A101" s="8">
        <v>92</v>
      </c>
      <c r="B101" s="6"/>
      <c r="C101" s="7"/>
      <c r="D101" s="56"/>
      <c r="E101" s="57"/>
      <c r="F101" s="51" t="e">
        <f t="shared" si="4"/>
        <v>#NUM!</v>
      </c>
      <c r="G101" s="51" t="e">
        <f t="shared" si="5"/>
        <v>#NUM!</v>
      </c>
      <c r="H101" s="53">
        <f t="shared" si="6"/>
        <v>0</v>
      </c>
      <c r="I101" s="53">
        <f t="shared" si="7"/>
        <v>-1</v>
      </c>
      <c r="J101" s="18"/>
      <c r="K101" s="18"/>
      <c r="L101" s="18"/>
      <c r="M101" s="18"/>
      <c r="N101" s="18"/>
      <c r="O101" s="1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ht="15">
      <c r="A102" s="8">
        <v>93</v>
      </c>
      <c r="B102" s="6"/>
      <c r="C102" s="7"/>
      <c r="D102" s="56"/>
      <c r="E102" s="57"/>
      <c r="F102" s="51" t="e">
        <f t="shared" si="4"/>
        <v>#NUM!</v>
      </c>
      <c r="G102" s="51" t="e">
        <f t="shared" si="5"/>
        <v>#NUM!</v>
      </c>
      <c r="H102" s="53">
        <f t="shared" si="6"/>
        <v>0</v>
      </c>
      <c r="I102" s="53">
        <f t="shared" si="7"/>
        <v>-1</v>
      </c>
      <c r="J102" s="18"/>
      <c r="K102" s="18"/>
      <c r="L102" s="18"/>
      <c r="M102" s="18"/>
      <c r="N102" s="18"/>
      <c r="O102" s="1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ht="15">
      <c r="A103" s="8">
        <v>94</v>
      </c>
      <c r="B103" s="6"/>
      <c r="C103" s="7"/>
      <c r="D103" s="56"/>
      <c r="E103" s="57"/>
      <c r="F103" s="51" t="e">
        <f t="shared" si="4"/>
        <v>#NUM!</v>
      </c>
      <c r="G103" s="51" t="e">
        <f t="shared" si="5"/>
        <v>#NUM!</v>
      </c>
      <c r="H103" s="53">
        <f t="shared" si="6"/>
        <v>0</v>
      </c>
      <c r="I103" s="53">
        <f t="shared" si="7"/>
        <v>-1</v>
      </c>
      <c r="J103" s="18"/>
      <c r="K103" s="18"/>
      <c r="L103" s="18"/>
      <c r="M103" s="18"/>
      <c r="N103" s="18"/>
      <c r="O103" s="1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ht="15">
      <c r="A104" s="8">
        <v>95</v>
      </c>
      <c r="B104" s="6"/>
      <c r="C104" s="7"/>
      <c r="D104" s="56"/>
      <c r="E104" s="57"/>
      <c r="F104" s="51" t="e">
        <f t="shared" si="4"/>
        <v>#NUM!</v>
      </c>
      <c r="G104" s="51" t="e">
        <f t="shared" si="5"/>
        <v>#NUM!</v>
      </c>
      <c r="H104" s="53">
        <f t="shared" si="6"/>
        <v>0</v>
      </c>
      <c r="I104" s="53">
        <f t="shared" si="7"/>
        <v>-1</v>
      </c>
      <c r="J104" s="18"/>
      <c r="K104" s="18"/>
      <c r="L104" s="18"/>
      <c r="M104" s="18"/>
      <c r="N104" s="18"/>
      <c r="O104" s="1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ht="15">
      <c r="A105" s="8">
        <v>96</v>
      </c>
      <c r="B105" s="6"/>
      <c r="C105" s="7"/>
      <c r="D105" s="56"/>
      <c r="E105" s="57"/>
      <c r="F105" s="51" t="e">
        <f t="shared" si="4"/>
        <v>#NUM!</v>
      </c>
      <c r="G105" s="51" t="e">
        <f t="shared" si="5"/>
        <v>#NUM!</v>
      </c>
      <c r="H105" s="53">
        <f t="shared" si="6"/>
        <v>0</v>
      </c>
      <c r="I105" s="53">
        <f t="shared" si="7"/>
        <v>-1</v>
      </c>
      <c r="J105" s="18"/>
      <c r="K105" s="18"/>
      <c r="L105" s="18"/>
      <c r="M105" s="18"/>
      <c r="N105" s="18"/>
      <c r="O105" s="1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 ht="15">
      <c r="A106" s="8">
        <v>97</v>
      </c>
      <c r="B106" s="6"/>
      <c r="C106" s="7"/>
      <c r="D106" s="56"/>
      <c r="E106" s="57"/>
      <c r="F106" s="51" t="e">
        <f t="shared" si="4"/>
        <v>#NUM!</v>
      </c>
      <c r="G106" s="51" t="e">
        <f t="shared" si="5"/>
        <v>#NUM!</v>
      </c>
      <c r="H106" s="53">
        <f t="shared" si="6"/>
        <v>0</v>
      </c>
      <c r="I106" s="53">
        <f t="shared" si="7"/>
        <v>-1</v>
      </c>
      <c r="J106" s="18"/>
      <c r="K106" s="18"/>
      <c r="L106" s="18"/>
      <c r="M106" s="18"/>
      <c r="N106" s="18"/>
      <c r="O106" s="1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ht="15">
      <c r="A107" s="8">
        <v>98</v>
      </c>
      <c r="B107" s="6"/>
      <c r="C107" s="7"/>
      <c r="D107" s="56"/>
      <c r="E107" s="57"/>
      <c r="F107" s="51" t="e">
        <f t="shared" si="4"/>
        <v>#NUM!</v>
      </c>
      <c r="G107" s="51" t="e">
        <f t="shared" si="5"/>
        <v>#NUM!</v>
      </c>
      <c r="H107" s="53">
        <f t="shared" si="6"/>
        <v>0</v>
      </c>
      <c r="I107" s="53">
        <f t="shared" si="7"/>
        <v>-1</v>
      </c>
      <c r="J107" s="18"/>
      <c r="K107" s="18"/>
      <c r="L107" s="18"/>
      <c r="M107" s="18"/>
      <c r="N107" s="18"/>
      <c r="O107" s="1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ht="15">
      <c r="A108" s="8">
        <v>99</v>
      </c>
      <c r="B108" s="6"/>
      <c r="C108" s="7"/>
      <c r="D108" s="56"/>
      <c r="E108" s="57"/>
      <c r="F108" s="51" t="e">
        <f t="shared" si="4"/>
        <v>#NUM!</v>
      </c>
      <c r="G108" s="51" t="e">
        <f t="shared" si="5"/>
        <v>#NUM!</v>
      </c>
      <c r="H108" s="53">
        <f t="shared" si="6"/>
        <v>0</v>
      </c>
      <c r="I108" s="53">
        <f t="shared" si="7"/>
        <v>-1</v>
      </c>
      <c r="J108" s="18"/>
      <c r="K108" s="18"/>
      <c r="L108" s="18"/>
      <c r="M108" s="18"/>
      <c r="N108" s="18"/>
      <c r="O108" s="1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ht="15">
      <c r="A109" s="8">
        <v>100</v>
      </c>
      <c r="B109" s="6"/>
      <c r="C109" s="7"/>
      <c r="D109" s="56"/>
      <c r="E109" s="57"/>
      <c r="F109" s="51" t="e">
        <f t="shared" si="4"/>
        <v>#NUM!</v>
      </c>
      <c r="G109" s="51" t="e">
        <f t="shared" si="5"/>
        <v>#NUM!</v>
      </c>
      <c r="H109" s="53">
        <f t="shared" si="6"/>
        <v>0</v>
      </c>
      <c r="I109" s="53">
        <f t="shared" si="7"/>
        <v>-1</v>
      </c>
      <c r="J109" s="18"/>
      <c r="K109" s="18"/>
      <c r="L109" s="18"/>
      <c r="M109" s="18"/>
      <c r="N109" s="18"/>
      <c r="O109" s="1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15" s="9" customFormat="1" ht="15">
      <c r="A110" s="21" t="s">
        <v>2</v>
      </c>
      <c r="B110" s="21"/>
      <c r="C110" s="21"/>
      <c r="D110" s="21">
        <f>SUM(D10:D109)</f>
        <v>20</v>
      </c>
      <c r="E110" s="22">
        <f>SUM(E10:E109)</f>
        <v>3141.667</v>
      </c>
      <c r="F110" s="22">
        <f>SUMIF(F10:F109,"&gt;=0")</f>
        <v>31.50856726124336</v>
      </c>
      <c r="G110" s="22">
        <f>SUMIF(G10:G109,"&gt;=0")</f>
        <v>94.52570178373009</v>
      </c>
      <c r="H110" s="22">
        <f>SUMIF(H10:H109,"&gt;=0")</f>
        <v>9425.001</v>
      </c>
      <c r="I110" s="22">
        <f>SUMIF(I10:I109,"&gt;=0")</f>
        <v>1.6666666666666665</v>
      </c>
      <c r="J110" s="18"/>
      <c r="K110" s="18"/>
      <c r="L110" s="18"/>
      <c r="M110" s="18"/>
      <c r="N110" s="18"/>
      <c r="O110" s="18"/>
    </row>
    <row r="111" spans="8:17" ht="14.25">
      <c r="H111" s="18"/>
      <c r="I111" s="18"/>
      <c r="J111" s="18"/>
      <c r="K111" s="18"/>
      <c r="L111" s="18"/>
      <c r="M111" s="18"/>
      <c r="N111" s="18"/>
      <c r="O111" s="18"/>
      <c r="Q111" s="10"/>
    </row>
    <row r="112" spans="1:252" ht="18">
      <c r="A112" s="23" t="s">
        <v>4</v>
      </c>
      <c r="B112" s="26">
        <f>(1/(D110-B8))*H110</f>
        <v>628.3334</v>
      </c>
      <c r="C112" s="11"/>
      <c r="D112" s="41">
        <f>1/(D110-B8)</f>
        <v>0.06666666666666667</v>
      </c>
      <c r="E112" s="41">
        <f>1/(3*(B8-1))</f>
        <v>0.08333333333333333</v>
      </c>
      <c r="F112" s="40"/>
      <c r="G112" s="40"/>
      <c r="H112" s="18"/>
      <c r="I112" s="18"/>
      <c r="J112" s="18"/>
      <c r="K112" s="18"/>
      <c r="L112" s="18"/>
      <c r="M112" s="18"/>
      <c r="N112" s="18"/>
      <c r="O112" s="18"/>
      <c r="P112" s="3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 ht="17.25">
      <c r="A113" s="43" t="s">
        <v>5</v>
      </c>
      <c r="B113" s="44">
        <f>LN(B112)*((D10-1)+(D11-1)+(D12-1)+(D13-1)+(D14-1)+(D15-1))-(G110)</f>
        <v>-4.322708941323</v>
      </c>
      <c r="C113" s="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3"/>
      <c r="Q113" s="1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ht="15.75">
      <c r="A114" s="24" t="s">
        <v>3</v>
      </c>
      <c r="B114" s="27">
        <f>B8-1</f>
        <v>4</v>
      </c>
      <c r="C114" s="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3"/>
      <c r="Q114" s="1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ht="16.5">
      <c r="A115" s="24" t="s">
        <v>13</v>
      </c>
      <c r="B115" s="45">
        <f>((D110-B8)*LN(D112*H110)-G110)/(1+E112*(I110-D112))</f>
        <v>1.8709076258751038</v>
      </c>
      <c r="C115" s="3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3"/>
      <c r="Q115" s="1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ht="15.75">
      <c r="A116" s="24" t="s">
        <v>16</v>
      </c>
      <c r="B116" s="58">
        <v>0.001</v>
      </c>
      <c r="C116" s="3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3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ht="16.5" thickBot="1">
      <c r="A117" s="25" t="s">
        <v>7</v>
      </c>
      <c r="B117" s="28">
        <f>CHIDIST(B115,B114)</f>
        <v>0.7594870721671959</v>
      </c>
      <c r="C117" s="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3"/>
      <c r="Q117" s="1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ht="18" customHeight="1">
      <c r="A118" s="65" t="s">
        <v>20</v>
      </c>
      <c r="B118" s="67" t="str">
        <f>IF(B117&gt;=B116,"Η Ηo παραμένει. Οι διακυμάνσεις δεν διαφέρουν","Η Ηο απορρίπτεται. Οι διακυμάνσεις δεν είναι ίσες μεταξύ τους")</f>
        <v>Η Ηo παραμένει. Οι διακυμάνσεις δεν διαφέρουν</v>
      </c>
      <c r="C118" s="67"/>
      <c r="D118" s="67"/>
      <c r="E118" s="6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3"/>
      <c r="Q118" s="1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15" thickBot="1">
      <c r="A119" s="66"/>
      <c r="B119" s="69"/>
      <c r="C119" s="69"/>
      <c r="D119" s="69"/>
      <c r="E119" s="70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3"/>
      <c r="Q119" s="1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3"/>
      <c r="Q120" s="1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ht="23.25">
      <c r="A121" s="50" t="s">
        <v>18</v>
      </c>
      <c r="B121" s="37" t="s">
        <v>6</v>
      </c>
      <c r="C121" s="38"/>
      <c r="D121" s="38"/>
      <c r="E121" s="38"/>
      <c r="F121" s="32"/>
      <c r="G121" s="32"/>
      <c r="H121" s="32"/>
      <c r="I121" s="32"/>
      <c r="J121" s="32"/>
      <c r="K121" s="32"/>
      <c r="L121" s="18"/>
      <c r="M121" s="18"/>
      <c r="N121" s="18"/>
      <c r="O121" s="18"/>
      <c r="P121" s="3"/>
      <c r="Q121" s="1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17" s="14" customFormat="1" ht="26.25" customHeight="1">
      <c r="A122" s="50" t="s">
        <v>19</v>
      </c>
      <c r="B122" s="37" t="s">
        <v>8</v>
      </c>
      <c r="C122" s="39"/>
      <c r="D122" s="39"/>
      <c r="E122" s="39"/>
      <c r="F122" s="33"/>
      <c r="G122" s="33"/>
      <c r="H122" s="33"/>
      <c r="I122" s="33"/>
      <c r="J122" s="33"/>
      <c r="K122" s="33"/>
      <c r="L122" s="34"/>
      <c r="M122" s="34"/>
      <c r="N122" s="34"/>
      <c r="O122" s="34"/>
      <c r="Q122" s="15"/>
    </row>
    <row r="123" spans="1:15" s="13" customFormat="1" ht="14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13" customFormat="1" ht="14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13" customFormat="1" ht="14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13" customFormat="1" ht="14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s="13" customFormat="1" ht="14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s="13" customFormat="1" ht="14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s="13" customFormat="1" ht="14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13" customFormat="1" ht="14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13" customFormat="1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13" customFormat="1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13" customFormat="1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13" customFormat="1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13" customFormat="1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13" customFormat="1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13" customFormat="1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13" customFormat="1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13" customFormat="1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s="13" customFormat="1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s="13" customFormat="1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s="13" customFormat="1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s="13" customFormat="1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="13" customFormat="1" ht="14.25"/>
    <row r="145" s="13" customFormat="1" ht="14.25"/>
    <row r="146" s="13" customFormat="1" ht="14.25"/>
    <row r="147" s="13" customFormat="1" ht="14.25"/>
    <row r="148" s="13" customFormat="1" ht="14.25"/>
    <row r="149" s="13" customFormat="1" ht="14.25"/>
    <row r="150" s="13" customFormat="1" ht="14.25"/>
    <row r="151" s="13" customFormat="1" ht="14.25"/>
    <row r="152" s="13" customFormat="1" ht="14.25"/>
    <row r="153" s="13" customFormat="1" ht="14.25"/>
    <row r="154" s="13" customFormat="1" ht="14.25"/>
    <row r="155" s="13" customFormat="1" ht="14.25"/>
    <row r="156" s="13" customFormat="1" ht="14.25"/>
    <row r="157" s="13" customFormat="1" ht="14.25"/>
    <row r="158" s="13" customFormat="1" ht="14.25"/>
    <row r="159" s="13" customFormat="1" ht="14.25"/>
    <row r="160" s="13" customFormat="1" ht="14.25"/>
    <row r="161" s="13" customFormat="1" ht="14.25"/>
    <row r="162" s="13" customFormat="1" ht="14.25"/>
    <row r="163" s="13" customFormat="1" ht="14.25"/>
    <row r="164" s="13" customFormat="1" ht="14.25"/>
    <row r="165" s="13" customFormat="1" ht="14.25"/>
    <row r="166" s="13" customFormat="1" ht="14.25"/>
    <row r="167" s="13" customFormat="1" ht="14.25"/>
    <row r="168" s="13" customFormat="1" ht="14.25"/>
    <row r="169" s="13" customFormat="1" ht="14.25"/>
    <row r="170" s="13" customFormat="1" ht="14.25"/>
    <row r="171" s="13" customFormat="1" ht="14.25"/>
    <row r="172" s="13" customFormat="1" ht="14.25"/>
    <row r="173" s="13" customFormat="1" ht="14.25"/>
    <row r="174" s="13" customFormat="1" ht="14.25"/>
    <row r="175" s="13" customFormat="1" ht="14.25"/>
    <row r="176" s="13" customFormat="1" ht="14.25"/>
    <row r="177" s="13" customFormat="1" ht="14.25"/>
    <row r="178" s="13" customFormat="1" ht="14.25"/>
    <row r="179" s="13" customFormat="1" ht="14.25"/>
    <row r="180" s="13" customFormat="1" ht="14.25"/>
    <row r="181" s="13" customFormat="1" ht="14.25"/>
    <row r="182" s="13" customFormat="1" ht="14.25"/>
    <row r="183" s="13" customFormat="1" ht="14.25"/>
    <row r="184" s="13" customFormat="1" ht="14.25"/>
    <row r="185" s="13" customFormat="1" ht="14.25"/>
    <row r="186" s="13" customFormat="1" ht="14.25"/>
    <row r="187" s="13" customFormat="1" ht="14.25"/>
    <row r="188" s="13" customFormat="1" ht="14.25"/>
    <row r="189" s="13" customFormat="1" ht="14.25"/>
    <row r="190" s="13" customFormat="1" ht="14.25"/>
    <row r="191" s="13" customFormat="1" ht="14.25"/>
    <row r="192" s="13" customFormat="1" ht="14.25"/>
    <row r="193" s="13" customFormat="1" ht="14.25"/>
    <row r="194" s="13" customFormat="1" ht="14.25"/>
    <row r="195" s="13" customFormat="1" ht="14.25"/>
    <row r="196" s="13" customFormat="1" ht="14.25"/>
    <row r="197" s="13" customFormat="1" ht="14.25"/>
    <row r="198" s="13" customFormat="1" ht="14.25"/>
    <row r="199" s="13" customFormat="1" ht="14.25"/>
    <row r="200" s="13" customFormat="1" ht="14.25"/>
    <row r="201" s="13" customFormat="1" ht="14.25"/>
    <row r="202" s="13" customFormat="1" ht="14.25"/>
    <row r="203" s="13" customFormat="1" ht="14.25"/>
    <row r="204" s="13" customFormat="1" ht="14.25"/>
    <row r="205" s="13" customFormat="1" ht="14.25"/>
    <row r="206" s="13" customFormat="1" ht="14.25"/>
    <row r="207" s="13" customFormat="1" ht="14.25"/>
    <row r="208" s="13" customFormat="1" ht="14.25"/>
    <row r="209" s="13" customFormat="1" ht="14.25"/>
    <row r="210" s="13" customFormat="1" ht="14.25"/>
    <row r="211" s="13" customFormat="1" ht="14.25"/>
    <row r="212" s="13" customFormat="1" ht="14.25"/>
    <row r="213" s="13" customFormat="1" ht="14.25"/>
    <row r="214" s="13" customFormat="1" ht="14.25"/>
    <row r="215" s="13" customFormat="1" ht="14.25"/>
    <row r="216" s="13" customFormat="1" ht="14.25"/>
    <row r="217" s="13" customFormat="1" ht="14.25"/>
    <row r="218" s="13" customFormat="1" ht="14.25"/>
    <row r="219" s="13" customFormat="1" ht="14.25"/>
    <row r="220" s="13" customFormat="1" ht="14.25"/>
    <row r="221" s="13" customFormat="1" ht="14.25"/>
    <row r="222" s="13" customFormat="1" ht="14.25"/>
    <row r="223" s="13" customFormat="1" ht="14.25"/>
    <row r="224" s="13" customFormat="1" ht="14.25"/>
    <row r="225" s="13" customFormat="1" ht="14.25"/>
    <row r="226" s="13" customFormat="1" ht="14.25"/>
    <row r="227" s="13" customFormat="1" ht="14.25"/>
    <row r="228" s="13" customFormat="1" ht="14.25"/>
    <row r="229" s="13" customFormat="1" ht="14.25"/>
    <row r="230" s="13" customFormat="1" ht="14.25"/>
    <row r="231" s="13" customFormat="1" ht="14.25"/>
    <row r="232" s="13" customFormat="1" ht="14.25"/>
    <row r="233" s="13" customFormat="1" ht="14.25"/>
    <row r="234" s="13" customFormat="1" ht="14.25"/>
    <row r="235" s="13" customFormat="1" ht="14.25"/>
    <row r="236" s="13" customFormat="1" ht="14.25"/>
    <row r="237" s="13" customFormat="1" ht="14.25"/>
    <row r="238" s="13" customFormat="1" ht="14.25"/>
    <row r="239" s="13" customFormat="1" ht="14.25"/>
    <row r="240" s="13" customFormat="1" ht="14.25"/>
    <row r="241" s="13" customFormat="1" ht="14.25"/>
    <row r="242" s="13" customFormat="1" ht="14.25"/>
    <row r="243" s="13" customFormat="1" ht="14.25"/>
    <row r="244" s="13" customFormat="1" ht="14.25"/>
    <row r="245" s="13" customFormat="1" ht="14.25"/>
    <row r="246" s="13" customFormat="1" ht="14.25"/>
    <row r="247" s="13" customFormat="1" ht="14.25"/>
    <row r="248" s="13" customFormat="1" ht="14.25"/>
    <row r="249" s="13" customFormat="1" ht="14.25"/>
    <row r="250" s="13" customFormat="1" ht="14.25"/>
  </sheetData>
  <sheetProtection password="CF7A" sheet="1"/>
  <mergeCells count="6">
    <mergeCell ref="A1:I1"/>
    <mergeCell ref="A9:C9"/>
    <mergeCell ref="A118:A119"/>
    <mergeCell ref="B118:E119"/>
    <mergeCell ref="A3:I3"/>
    <mergeCell ref="A4:I4"/>
  </mergeCells>
  <conditionalFormatting sqref="B118">
    <cfRule type="cellIs" priority="1" dxfId="0" operator="greaterThan" stopIfTrue="1">
      <formula>NA()</formula>
    </cfRule>
    <cfRule type="cellIs" priority="2" dxfId="1" operator="lessThan" stopIfTrue="1">
      <formula>NA()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G21" sqref="G21"/>
    </sheetView>
  </sheetViews>
  <sheetFormatPr defaultColWidth="9.140625" defaultRowHeight="15"/>
  <sheetData>
    <row r="1" ht="15">
      <c r="A1" s="1"/>
    </row>
    <row r="2" ht="15">
      <c r="C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2014-10-20T09:27:25Z</dcterms:created>
  <dcterms:modified xsi:type="dcterms:W3CDTF">2014-10-23T08:21:22Z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