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<sst xmlns="http://schemas.openxmlformats.org/spreadsheetml/2006/main" count="177" uniqueCount="48">
  <si>
    <t>ΟΙΚΟΝΟΜΙΚΕΣ ΔΙΑΜΕΤΡΟΙ</t>
  </si>
  <si>
    <t>DARCY-WEISBACH</t>
  </si>
  <si>
    <t>x=</t>
  </si>
  <si>
    <t>y=</t>
  </si>
  <si>
    <t>Cο=</t>
  </si>
  <si>
    <t>faver=</t>
  </si>
  <si>
    <t>A=</t>
  </si>
  <si>
    <t>ν=</t>
  </si>
  <si>
    <t>z=</t>
  </si>
  <si>
    <t>ω=</t>
  </si>
  <si>
    <t>ΜΑΝΟΜΕΤΡΙΚΟ ΑΝΤΛΙΟΣΤΑΣΙΟΥ</t>
  </si>
  <si>
    <t>Ηman=</t>
  </si>
  <si>
    <t>m</t>
  </si>
  <si>
    <t>ΠΡΩΤΕΥΟΝ ΑΓΩΓΟΣ&amp;ΔΥΣΜΕΝΕΣΤΕΡΗ ΔΙΑΔΡΟΜΗ</t>
  </si>
  <si>
    <t>Α</t>
  </si>
  <si>
    <t>Β</t>
  </si>
  <si>
    <t>Γ</t>
  </si>
  <si>
    <t>Δ</t>
  </si>
  <si>
    <t>Ε</t>
  </si>
  <si>
    <t>Ζ</t>
  </si>
  <si>
    <t>Η</t>
  </si>
  <si>
    <t>Θ</t>
  </si>
  <si>
    <t>ΣΗΜΕΙΑ</t>
  </si>
  <si>
    <t>ΑΓΩΓΟΙ</t>
  </si>
  <si>
    <t>L(m)</t>
  </si>
  <si>
    <t>Q(m3/s)</t>
  </si>
  <si>
    <t>z(m)</t>
  </si>
  <si>
    <t>X</t>
  </si>
  <si>
    <t>φi</t>
  </si>
  <si>
    <t>x</t>
  </si>
  <si>
    <t>Σφi</t>
  </si>
  <si>
    <t>ai=φi/Σφi</t>
  </si>
  <si>
    <t>Σai=1</t>
  </si>
  <si>
    <t>Ho=</t>
  </si>
  <si>
    <t>zA+Hman=</t>
  </si>
  <si>
    <t>Hn=</t>
  </si>
  <si>
    <t>z102+Pαπ=</t>
  </si>
  <si>
    <t>Pαπ=</t>
  </si>
  <si>
    <t>Σ=(Ηο-Ηn)</t>
  </si>
  <si>
    <t>Ho-Hn=</t>
  </si>
  <si>
    <t>Di (σχ.3.18)</t>
  </si>
  <si>
    <t>Δhi=ai*(Ho-Hn)</t>
  </si>
  <si>
    <t>Pi (σχ.3.23)</t>
  </si>
  <si>
    <t>ΣP</t>
  </si>
  <si>
    <t>ΕΛΕΓΧΟΣ ΚΛΙΣΕΩΝ</t>
  </si>
  <si>
    <t>Β-12</t>
  </si>
  <si>
    <t>z12+Pαπ=</t>
  </si>
  <si>
    <t>ΗΒ=Ho-ΔhAB=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</si>
</sst>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5" zoomScaleNormal="85" workbookViewId="0" topLeftCell="A10">
      <selection activeCell="G19" sqref="G19"/>
    </sheetView>
  </sheetViews>
  <sheetFormatPr defaultColWidth="9.140625" defaultRowHeight="12.75"/>
  <cols>
    <col min="2" max="2" width="13.421875" style="0" customWidth="1"/>
    <col min="3" max="3" width="8.57421875" style="0" bestFit="1" customWidth="1"/>
    <col min="4" max="4" width="7.7109375" style="0" bestFit="1" customWidth="1"/>
    <col min="5" max="5" width="4.8515625" style="0" customWidth="1"/>
    <col min="6" max="6" width="5.140625" style="0" bestFit="1" customWidth="1"/>
    <col min="8" max="8" width="13.421875" style="0" bestFit="1" customWidth="1"/>
    <col min="9" max="9" width="10.00390625" style="0" customWidth="1"/>
    <col min="10" max="10" width="10.140625" style="0" customWidth="1"/>
  </cols>
  <sheetData>
    <row r="1" ht="12.75">
      <c r="A1" t="s">
        <v>0</v>
      </c>
    </row>
    <row r="3" ht="12.75">
      <c r="A3" t="s">
        <v>1</v>
      </c>
    </row>
    <row r="4" ht="12.75">
      <c r="E4" t="s">
        <v>10</v>
      </c>
    </row>
    <row r="5" spans="1:2" ht="12.75">
      <c r="A5" t="s">
        <v>2</v>
      </c>
      <c r="B5">
        <v>0.5</v>
      </c>
    </row>
    <row r="6" spans="1:7" ht="15.75">
      <c r="A6" t="s">
        <v>3</v>
      </c>
      <c r="B6">
        <v>0.5</v>
      </c>
      <c r="E6" t="s">
        <v>11</v>
      </c>
      <c r="F6" s="2">
        <v>40</v>
      </c>
      <c r="G6" t="s">
        <v>12</v>
      </c>
    </row>
    <row r="7" spans="1:2" ht="12.75">
      <c r="A7" t="s">
        <v>5</v>
      </c>
      <c r="B7">
        <v>0.016</v>
      </c>
    </row>
    <row r="8" spans="1:2" ht="12.75">
      <c r="A8" t="s">
        <v>4</v>
      </c>
      <c r="B8" s="1">
        <f>1.6465/(B7^0.2)</f>
        <v>3.7647638399917147</v>
      </c>
    </row>
    <row r="9" spans="1:2" ht="12.75">
      <c r="A9" t="s">
        <v>6</v>
      </c>
      <c r="B9">
        <v>1274.22576</v>
      </c>
    </row>
    <row r="10" spans="1:2" ht="12.75">
      <c r="A10" t="s">
        <v>7</v>
      </c>
      <c r="B10">
        <v>2.2566</v>
      </c>
    </row>
    <row r="12" spans="1:2" ht="12.75">
      <c r="A12" t="s">
        <v>8</v>
      </c>
      <c r="B12">
        <f>B10/(B6*B10+2+B5)</f>
        <v>0.6219441611774109</v>
      </c>
    </row>
    <row r="13" spans="1:2" ht="12.75">
      <c r="A13" t="s">
        <v>9</v>
      </c>
      <c r="B13">
        <f>(B6*B10+2+B5)/(2+B5)</f>
        <v>1.4513200000000002</v>
      </c>
    </row>
    <row r="14" spans="1:3" ht="12.75">
      <c r="A14" t="s">
        <v>37</v>
      </c>
      <c r="B14">
        <v>40</v>
      </c>
      <c r="C14" t="s">
        <v>12</v>
      </c>
    </row>
    <row r="17" ht="12.75">
      <c r="A17" s="6" t="s">
        <v>13</v>
      </c>
    </row>
    <row r="18" ht="12.75">
      <c r="A18" s="5" t="s">
        <v>44</v>
      </c>
    </row>
    <row r="19" spans="1:9" ht="12.75">
      <c r="A19" s="4" t="s">
        <v>33</v>
      </c>
      <c r="B19" t="s">
        <v>34</v>
      </c>
      <c r="C19">
        <f>F6+E23</f>
        <v>80</v>
      </c>
      <c r="D19" t="s">
        <v>12</v>
      </c>
      <c r="G19" t="s">
        <v>39</v>
      </c>
      <c r="H19">
        <f>C19-C20</f>
        <v>10.400000000000006</v>
      </c>
      <c r="I19" t="s">
        <v>12</v>
      </c>
    </row>
    <row r="20" spans="1:4" ht="12.75">
      <c r="A20" s="4" t="s">
        <v>35</v>
      </c>
      <c r="B20" t="s">
        <v>36</v>
      </c>
      <c r="C20">
        <f>E33+B14</f>
        <v>69.6</v>
      </c>
      <c r="D20" t="s">
        <v>12</v>
      </c>
    </row>
    <row r="22" spans="1:10" ht="12.75">
      <c r="A22" s="3" t="s">
        <v>22</v>
      </c>
      <c r="B22" s="3" t="s">
        <v>23</v>
      </c>
      <c r="C22" s="3" t="s">
        <v>24</v>
      </c>
      <c r="D22" s="3" t="s">
        <v>25</v>
      </c>
      <c r="E22" s="3" t="s">
        <v>26</v>
      </c>
      <c r="F22" s="3" t="s">
        <v>28</v>
      </c>
      <c r="G22" s="3" t="s">
        <v>31</v>
      </c>
      <c r="H22" s="3" t="s">
        <v>41</v>
      </c>
      <c r="I22" s="3" t="s">
        <v>40</v>
      </c>
      <c r="J22" s="3" t="s">
        <v>42</v>
      </c>
    </row>
    <row r="23" spans="1:8" ht="12.75">
      <c r="A23" s="3" t="s">
        <v>14</v>
      </c>
      <c r="B23" s="3"/>
      <c r="C23" s="3"/>
      <c r="D23" s="3"/>
      <c r="E23" s="3">
        <v>40</v>
      </c>
      <c r="F23" s="3"/>
      <c r="G23" s="3"/>
      <c r="H23" s="3"/>
    </row>
    <row r="24" spans="1:10" ht="12.75">
      <c r="A24" s="3" t="s">
        <v>15</v>
      </c>
      <c r="B24" s="3" t="str">
        <f>CONCATENATE(A23,"-",A24)</f>
        <v>Α-Β</v>
      </c>
      <c r="C24" s="3">
        <v>200</v>
      </c>
      <c r="D24" s="3">
        <v>0.41</v>
      </c>
      <c r="E24" s="3">
        <v>39.5</v>
      </c>
      <c r="F24" s="3" t="s">
        <v>29</v>
      </c>
      <c r="G24" s="3" t="s">
        <v>29</v>
      </c>
      <c r="H24" s="3">
        <v>1.5</v>
      </c>
      <c r="I24" s="3" t="s">
        <v>29</v>
      </c>
      <c r="J24" s="3" t="s">
        <v>29</v>
      </c>
    </row>
    <row r="25" spans="1:10" ht="12.75">
      <c r="A25" s="3" t="s">
        <v>16</v>
      </c>
      <c r="B25" s="3" t="str">
        <f aca="true" t="shared" si="0" ref="B25:B33">CONCATENATE(A24,"-",A25)</f>
        <v>Β-Γ</v>
      </c>
      <c r="C25" s="3" t="s">
        <v>27</v>
      </c>
      <c r="D25" s="3" t="s">
        <v>27</v>
      </c>
      <c r="E25" s="3" t="s">
        <v>27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</row>
    <row r="26" spans="1:10" ht="12.75">
      <c r="A26" s="3" t="s">
        <v>17</v>
      </c>
      <c r="B26" s="3" t="str">
        <f t="shared" si="0"/>
        <v>Γ-Δ</v>
      </c>
      <c r="C26" s="3" t="s">
        <v>27</v>
      </c>
      <c r="D26" s="3" t="s">
        <v>27</v>
      </c>
      <c r="E26" s="3" t="s">
        <v>27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</row>
    <row r="27" spans="1:10" ht="12.75">
      <c r="A27" s="3" t="s">
        <v>18</v>
      </c>
      <c r="B27" s="3" t="str">
        <f t="shared" si="0"/>
        <v>Δ-Ε</v>
      </c>
      <c r="C27" s="3" t="s">
        <v>27</v>
      </c>
      <c r="D27" s="3" t="s">
        <v>27</v>
      </c>
      <c r="E27" s="3" t="s">
        <v>27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</row>
    <row r="28" spans="1:10" ht="12.75">
      <c r="A28" s="3" t="s">
        <v>19</v>
      </c>
      <c r="B28" s="3" t="str">
        <f t="shared" si="0"/>
        <v>Ε-Ζ</v>
      </c>
      <c r="C28" s="3" t="s">
        <v>27</v>
      </c>
      <c r="D28" s="3"/>
      <c r="E28" s="3" t="s">
        <v>27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</row>
    <row r="29" spans="1:10" ht="12.75">
      <c r="A29" s="3" t="s">
        <v>20</v>
      </c>
      <c r="B29" s="3" t="str">
        <f t="shared" si="0"/>
        <v>Ζ-Η</v>
      </c>
      <c r="C29" s="3"/>
      <c r="D29" s="3"/>
      <c r="E29" s="3" t="s">
        <v>27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</row>
    <row r="30" spans="1:10" ht="12.75">
      <c r="A30" s="3" t="s">
        <v>21</v>
      </c>
      <c r="B30" s="3" t="str">
        <f t="shared" si="0"/>
        <v>Η-Θ</v>
      </c>
      <c r="C30" s="3"/>
      <c r="D30" s="3"/>
      <c r="E30" s="3" t="s">
        <v>27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</row>
    <row r="31" spans="1:10" ht="12.75">
      <c r="A31" s="3">
        <v>100</v>
      </c>
      <c r="B31" s="3" t="str">
        <f t="shared" si="0"/>
        <v>Θ-100</v>
      </c>
      <c r="C31" s="3"/>
      <c r="D31" s="3"/>
      <c r="E31" s="3" t="s">
        <v>27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</row>
    <row r="32" spans="1:10" ht="12.75">
      <c r="A32" s="3">
        <v>101</v>
      </c>
      <c r="B32" s="3" t="str">
        <f t="shared" si="0"/>
        <v>100-101</v>
      </c>
      <c r="C32" s="3"/>
      <c r="D32" s="3"/>
      <c r="E32" s="3" t="s">
        <v>27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</row>
    <row r="33" spans="1:10" ht="12.75">
      <c r="A33" s="3">
        <v>102</v>
      </c>
      <c r="B33" s="3" t="str">
        <f t="shared" si="0"/>
        <v>101-102</v>
      </c>
      <c r="C33" s="3"/>
      <c r="D33" s="3"/>
      <c r="E33" s="3">
        <v>29.6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</row>
    <row r="34" spans="1:10" ht="12.75">
      <c r="A34" s="3"/>
      <c r="B34" s="3"/>
      <c r="C34" s="3"/>
      <c r="D34" s="3"/>
      <c r="E34" s="3"/>
      <c r="F34" s="3" t="s">
        <v>30</v>
      </c>
      <c r="G34" s="3" t="s">
        <v>32</v>
      </c>
      <c r="H34" s="3" t="s">
        <v>38</v>
      </c>
      <c r="J34" s="3" t="s">
        <v>43</v>
      </c>
    </row>
    <row r="37" ht="12.75">
      <c r="A37" s="6" t="s">
        <v>45</v>
      </c>
    </row>
    <row r="38" ht="12.75">
      <c r="A38" s="5" t="s">
        <v>44</v>
      </c>
    </row>
    <row r="39" spans="1:9" ht="12.75">
      <c r="A39" s="4" t="s">
        <v>33</v>
      </c>
      <c r="B39" t="s">
        <v>47</v>
      </c>
      <c r="C39">
        <f>C19-H24</f>
        <v>78.5</v>
      </c>
      <c r="D39" t="s">
        <v>12</v>
      </c>
      <c r="G39" t="s">
        <v>39</v>
      </c>
      <c r="H39">
        <f>C39-C40</f>
        <v>2.5</v>
      </c>
      <c r="I39" t="s">
        <v>12</v>
      </c>
    </row>
    <row r="40" spans="1:4" ht="12.75">
      <c r="A40" s="4" t="s">
        <v>35</v>
      </c>
      <c r="B40" t="s">
        <v>46</v>
      </c>
      <c r="C40">
        <f>E49+B14</f>
        <v>76</v>
      </c>
      <c r="D40" t="s">
        <v>12</v>
      </c>
    </row>
    <row r="42" spans="1:10" ht="12.75">
      <c r="A42" s="3" t="s">
        <v>22</v>
      </c>
      <c r="B42" s="3" t="s">
        <v>23</v>
      </c>
      <c r="C42" s="3" t="s">
        <v>24</v>
      </c>
      <c r="D42" s="3" t="s">
        <v>25</v>
      </c>
      <c r="E42" s="3" t="s">
        <v>26</v>
      </c>
      <c r="F42" s="3" t="s">
        <v>28</v>
      </c>
      <c r="G42" s="3" t="s">
        <v>31</v>
      </c>
      <c r="H42" s="3" t="s">
        <v>41</v>
      </c>
      <c r="I42" s="3" t="s">
        <v>40</v>
      </c>
      <c r="J42" s="3" t="s">
        <v>42</v>
      </c>
    </row>
    <row r="43" spans="1:8" ht="12.75">
      <c r="A43" s="3" t="s">
        <v>15</v>
      </c>
      <c r="B43" s="3"/>
      <c r="C43" s="3"/>
      <c r="D43" s="3"/>
      <c r="E43" s="3">
        <v>40</v>
      </c>
      <c r="F43" s="3"/>
      <c r="G43" s="3"/>
      <c r="H43" s="3"/>
    </row>
    <row r="44" spans="1:10" ht="12.75">
      <c r="A44" s="3">
        <v>7</v>
      </c>
      <c r="B44" s="3" t="str">
        <f aca="true" t="shared" si="1" ref="B44:B49">CONCATENATE(A43,"-",A44)</f>
        <v>Β-7</v>
      </c>
      <c r="C44" s="3">
        <v>200</v>
      </c>
      <c r="D44" s="3">
        <v>0.41</v>
      </c>
      <c r="E44" s="3">
        <v>39.5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</row>
    <row r="45" spans="1:10" ht="12.75">
      <c r="A45" s="3">
        <v>8</v>
      </c>
      <c r="B45" s="3" t="str">
        <f t="shared" si="1"/>
        <v>7-8</v>
      </c>
      <c r="C45" s="3" t="s">
        <v>27</v>
      </c>
      <c r="D45" s="3" t="s">
        <v>27</v>
      </c>
      <c r="E45" s="3" t="s">
        <v>27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</row>
    <row r="46" spans="1:10" ht="12.75">
      <c r="A46" s="3">
        <v>9</v>
      </c>
      <c r="B46" s="3" t="str">
        <f t="shared" si="1"/>
        <v>8-9</v>
      </c>
      <c r="C46" s="3" t="s">
        <v>27</v>
      </c>
      <c r="D46" s="3" t="s">
        <v>27</v>
      </c>
      <c r="E46" s="3" t="s">
        <v>27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</row>
    <row r="47" spans="1:10" ht="12.75">
      <c r="A47" s="3">
        <v>10</v>
      </c>
      <c r="B47" s="3" t="str">
        <f t="shared" si="1"/>
        <v>9-10</v>
      </c>
      <c r="C47" s="3" t="s">
        <v>27</v>
      </c>
      <c r="D47" s="3" t="s">
        <v>27</v>
      </c>
      <c r="E47" s="3" t="s">
        <v>27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</row>
    <row r="48" spans="1:10" ht="12.75">
      <c r="A48" s="3">
        <v>11</v>
      </c>
      <c r="B48" s="3" t="str">
        <f t="shared" si="1"/>
        <v>10-11</v>
      </c>
      <c r="C48" s="3" t="s">
        <v>27</v>
      </c>
      <c r="D48" s="3"/>
      <c r="E48" s="3" t="s">
        <v>27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</row>
    <row r="49" spans="1:10" ht="12.75">
      <c r="A49" s="3">
        <v>12</v>
      </c>
      <c r="B49" s="3" t="str">
        <f t="shared" si="1"/>
        <v>11-12</v>
      </c>
      <c r="C49" s="3"/>
      <c r="D49" s="3"/>
      <c r="E49" s="3">
        <v>36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</row>
    <row r="50" spans="1:10" ht="12.75">
      <c r="A50" s="3"/>
      <c r="B50" s="3"/>
      <c r="C50" s="3"/>
      <c r="D50" s="3"/>
      <c r="E50" s="3"/>
      <c r="F50" s="3" t="s">
        <v>30</v>
      </c>
      <c r="G50" s="3" t="s">
        <v>32</v>
      </c>
      <c r="H50" s="3" t="s">
        <v>38</v>
      </c>
      <c r="J50" s="3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2008-05-15T07:36:41Z</dcterms:created>
  <dcterms:modified xsi:type="dcterms:W3CDTF">2008-05-18T20:09:20Z</dcterms:modified>
  <cp:category/>
  <cp:version/>
  <cp:contentType/>
  <cp:contentStatus/>
</cp:coreProperties>
</file>